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a\Desktop\"/>
    </mc:Choice>
  </mc:AlternateContent>
  <xr:revisionPtr revIDLastSave="0" documentId="13_ncr:1_{000F4FA0-1626-4C39-A161-3E1B3A3F2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VRŠENJE FIN PLANA 2024" sheetId="2" r:id="rId1"/>
    <sheet name="List1" sheetId="1" r:id="rId2"/>
  </sheets>
  <definedNames>
    <definedName name="JR_PAGE_ANCHOR_0_1" localSheetId="0">'IZVRŠENJE FIN PLANA 2024'!$A$1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7" i="2" l="1"/>
  <c r="E287" i="2"/>
  <c r="D287" i="2"/>
  <c r="F277" i="2"/>
  <c r="F278" i="2" s="1"/>
  <c r="F279" i="2" s="1"/>
  <c r="E277" i="2"/>
  <c r="D277" i="2"/>
  <c r="F268" i="2"/>
  <c r="E268" i="2"/>
  <c r="D268" i="2"/>
  <c r="F264" i="2"/>
  <c r="E264" i="2"/>
  <c r="D264" i="2"/>
  <c r="F259" i="2"/>
  <c r="E259" i="2"/>
  <c r="E278" i="2" s="1"/>
  <c r="D259" i="2"/>
  <c r="D278" i="2" s="1"/>
  <c r="F236" i="2"/>
  <c r="E236" i="2"/>
  <c r="D236" i="2"/>
  <c r="F228" i="2"/>
  <c r="E228" i="2"/>
  <c r="D228" i="2"/>
  <c r="F225" i="2"/>
  <c r="E225" i="2"/>
  <c r="D225" i="2"/>
  <c r="F220" i="2"/>
  <c r="E220" i="2"/>
  <c r="D220" i="2"/>
  <c r="F208" i="2"/>
  <c r="E208" i="2"/>
  <c r="D208" i="2"/>
  <c r="F175" i="2"/>
  <c r="E175" i="2"/>
  <c r="D175" i="2"/>
  <c r="F170" i="2"/>
  <c r="E170" i="2"/>
  <c r="D170" i="2"/>
  <c r="F165" i="2"/>
  <c r="F237" i="2" s="1"/>
  <c r="E165" i="2"/>
  <c r="E237" i="2" s="1"/>
  <c r="D165" i="2"/>
  <c r="D237" i="2" s="1"/>
  <c r="F96" i="2"/>
  <c r="E96" i="2"/>
  <c r="D96" i="2"/>
  <c r="D279" i="2" l="1"/>
  <c r="E279" i="2"/>
</calcChain>
</file>

<file path=xl/sharedStrings.xml><?xml version="1.0" encoding="utf-8"?>
<sst xmlns="http://schemas.openxmlformats.org/spreadsheetml/2006/main" count="519" uniqueCount="515">
  <si>
    <t>Odlagalište d.o.o.</t>
  </si>
  <si>
    <t>Ivana Gundulića 15/D</t>
  </si>
  <si>
    <t>35400      Nova Gradiška</t>
  </si>
  <si>
    <t>97575612726</t>
  </si>
  <si>
    <t>FINANCIJSKI PLAN ZA 2024</t>
  </si>
  <si>
    <t>KONTO</t>
  </si>
  <si>
    <t>NAZIV KONTA</t>
  </si>
  <si>
    <t>EUR</t>
  </si>
  <si>
    <t>IZMJENE FINANCIJSKOG PLANA</t>
  </si>
  <si>
    <t>IZVRŠENJE FIN.PLANA</t>
  </si>
  <si>
    <t>400400</t>
  </si>
  <si>
    <t>Uredski materijal (olovke,papir,registratori...)</t>
  </si>
  <si>
    <t>400401</t>
  </si>
  <si>
    <t>Obrasci računa</t>
  </si>
  <si>
    <t>400402</t>
  </si>
  <si>
    <t>Uredski materijal (kuverte za račune - komis)</t>
  </si>
  <si>
    <t>400500</t>
  </si>
  <si>
    <t>Materijal za HTZ zaštitu (radna odjeća,obuća,rukavice)</t>
  </si>
  <si>
    <t>400600</t>
  </si>
  <si>
    <t>Materijal za čišćenje (toaletni papir,sredstva za čišćenje)</t>
  </si>
  <si>
    <t>400720</t>
  </si>
  <si>
    <t>Materijal građevinski za održavanje deponije(kamen, nasipni materijal)</t>
  </si>
  <si>
    <t>401000</t>
  </si>
  <si>
    <t>Električna energija (prefakturirano od Slavče)</t>
  </si>
  <si>
    <t>401001</t>
  </si>
  <si>
    <t>Električna energija ( Deponij )</t>
  </si>
  <si>
    <t>401002</t>
  </si>
  <si>
    <t>Električna energija ( Uprava)</t>
  </si>
  <si>
    <t>401003</t>
  </si>
  <si>
    <t>Električna energija ( Bazen )</t>
  </si>
  <si>
    <t>401111</t>
  </si>
  <si>
    <t>Plin za grijanje (prefakturirano od VZS)</t>
  </si>
  <si>
    <t>401112</t>
  </si>
  <si>
    <t>Plin za grijanje - uprava</t>
  </si>
  <si>
    <t>401122</t>
  </si>
  <si>
    <t>EUROSUPER gorivo za trimer i kosilice Deponij</t>
  </si>
  <si>
    <t>401123</t>
  </si>
  <si>
    <t>Gorivo Bazen</t>
  </si>
  <si>
    <t>401124</t>
  </si>
  <si>
    <t>Gorivo Reciklažno dvorište Rešetari</t>
  </si>
  <si>
    <t>401500</t>
  </si>
  <si>
    <t>Dizel gorivo za vozila NG362AR</t>
  </si>
  <si>
    <t>401501</t>
  </si>
  <si>
    <t>Dizel gorivo za vozilo NG410AZ</t>
  </si>
  <si>
    <t>401502</t>
  </si>
  <si>
    <t>Dizel gorivo za vozilo MAN PODIZAČ NG613P</t>
  </si>
  <si>
    <t>401504</t>
  </si>
  <si>
    <t>Dizel gorivo za vozilo NOVI MAN PODIZAČ NG435BI</t>
  </si>
  <si>
    <t>401505</t>
  </si>
  <si>
    <t>Dizel gorivo za vozilo MERCEDES GRAJFER NG583AN</t>
  </si>
  <si>
    <t>401506</t>
  </si>
  <si>
    <t>Dizel gorivo za vozilo FORD KAMIONET NG285BB</t>
  </si>
  <si>
    <t>401507</t>
  </si>
  <si>
    <t>Dizel gorivo za vozilo FIAT STILO NG774BJ</t>
  </si>
  <si>
    <t>401508</t>
  </si>
  <si>
    <t>Dizel gorivo za vozilo NOVA SMEĆARA NG385BL</t>
  </si>
  <si>
    <t>401510</t>
  </si>
  <si>
    <t>Dizel gorivo za Buldozer</t>
  </si>
  <si>
    <t>401511</t>
  </si>
  <si>
    <t>Dizel gorivo za FORD VUČNO VOZILO NG233CA</t>
  </si>
  <si>
    <t>401512</t>
  </si>
  <si>
    <t xml:space="preserve">Dizel gorivo za vozilo CITROEN C4 NG927CB </t>
  </si>
  <si>
    <t>401513</t>
  </si>
  <si>
    <t>Dizel gorivo za JCB 3CX NG647CD</t>
  </si>
  <si>
    <t>401514</t>
  </si>
  <si>
    <t>Dizel gorivo za PEUGEOT EXPERT NG639CE</t>
  </si>
  <si>
    <t>401515</t>
  </si>
  <si>
    <t>Dizel gorivo za viličar</t>
  </si>
  <si>
    <t>401516</t>
  </si>
  <si>
    <t>Dizel gorivo za podizač DA440GU</t>
  </si>
  <si>
    <t>401517</t>
  </si>
  <si>
    <t>Dizel gorivo za smećaru NG817CH</t>
  </si>
  <si>
    <t>401518</t>
  </si>
  <si>
    <t>Dizel gorivo za smećaru NG837CH</t>
  </si>
  <si>
    <t>401519</t>
  </si>
  <si>
    <t>Dizel gorivo za KOMPAKTOR</t>
  </si>
  <si>
    <t>Dizel gorivo za smećaru SCANIA NG203CR</t>
  </si>
  <si>
    <t>Dizel gorivo za smećaru MERCEDES NG619CR</t>
  </si>
  <si>
    <t>401540</t>
  </si>
  <si>
    <t>Dizel gorivo za O.A. 50% priznato NG923CH</t>
  </si>
  <si>
    <t>401541</t>
  </si>
  <si>
    <t>Dizel gorivo za O.A. 50% nepriznato s PDV-om NG923CH</t>
  </si>
  <si>
    <t>401542</t>
  </si>
  <si>
    <t>Dizel gorivo za O.A. 50% priznato NG765CM</t>
  </si>
  <si>
    <t>401543</t>
  </si>
  <si>
    <t xml:space="preserve">Dizel gorivo za O.A. 50% nepriznato s PDV-om </t>
  </si>
  <si>
    <t>402001</t>
  </si>
  <si>
    <t>Trošak žutih vrećica za PET</t>
  </si>
  <si>
    <t>402003</t>
  </si>
  <si>
    <t>Prozirna vreća za STAKLO</t>
  </si>
  <si>
    <t>402200</t>
  </si>
  <si>
    <t>Trošak isplate povratne naknade (ambalaža)</t>
  </si>
  <si>
    <t>402300</t>
  </si>
  <si>
    <t>Čipovi za kante</t>
  </si>
  <si>
    <t>Naljepnice za kante</t>
  </si>
  <si>
    <t>402302</t>
  </si>
  <si>
    <t>Poklopci za kante</t>
  </si>
  <si>
    <t>403000</t>
  </si>
  <si>
    <t>Utrošeni materijal i dijelovi tekuće i inv.održava. uprava</t>
  </si>
  <si>
    <t>403100</t>
  </si>
  <si>
    <t>Utrošeni materijal i dijelovi tekuće i inv.održava. deponij</t>
  </si>
  <si>
    <t>403200</t>
  </si>
  <si>
    <t>Utrošeni mat. i dijelovi tekuće i inv.održava.rec.Rešetari</t>
  </si>
  <si>
    <t>403300</t>
  </si>
  <si>
    <t>Utrošeni materijal i dijelovi tekuće i inv.održavanje Gajev</t>
  </si>
  <si>
    <t>403400</t>
  </si>
  <si>
    <t>Utrošen mat i dijelovi tekuće i inv.održavanje Bazen</t>
  </si>
  <si>
    <t>Utrošen mat i dijelovi tekuće i inv.održavanje Cernik</t>
  </si>
  <si>
    <t>Utrošen mat i dijelovi tekuće i inv.održavanje Šagulje</t>
  </si>
  <si>
    <t>404001</t>
  </si>
  <si>
    <t>Rezervni dijelovi za MAN smećaru NG362AR</t>
  </si>
  <si>
    <t>404002</t>
  </si>
  <si>
    <t>Rezervni dijelovi za IVECO smećaru NG410AZ</t>
  </si>
  <si>
    <t>404003</t>
  </si>
  <si>
    <t>Rezervni dijelovi za MAN podizač NG613P</t>
  </si>
  <si>
    <t>404005</t>
  </si>
  <si>
    <t>Rezervni dijelovi za NOVI MAN podizač NG435BI</t>
  </si>
  <si>
    <t>404006</t>
  </si>
  <si>
    <t>Rezervni dijelovi za MERCEDES-GRAJFER MG583AN</t>
  </si>
  <si>
    <t>404007</t>
  </si>
  <si>
    <t>Rezervni dijelovi za FORD kamionet NG285BB</t>
  </si>
  <si>
    <t>404008</t>
  </si>
  <si>
    <t>Rezervni dijelovi za buldozer NEW HOLL.</t>
  </si>
  <si>
    <t>404011</t>
  </si>
  <si>
    <t>Rezervni dijelovi FIAT STILO NG774BJ</t>
  </si>
  <si>
    <t>404012</t>
  </si>
  <si>
    <t>Rezervni dijelovi za SMEĆARA NG385BL</t>
  </si>
  <si>
    <t>404016</t>
  </si>
  <si>
    <t>Rezervni dijelovi za FORD VUČNO VOZILO NG233CA</t>
  </si>
  <si>
    <t>404017</t>
  </si>
  <si>
    <t>Rezervni dijelovi za CITROEN C4 NG927CB</t>
  </si>
  <si>
    <t>404019</t>
  </si>
  <si>
    <t>Rezervni dijelovi za podizač MERCEDES DA440GU</t>
  </si>
  <si>
    <t>404021</t>
  </si>
  <si>
    <t>Rezervni dijelovi za VILIČAR</t>
  </si>
  <si>
    <t>404022</t>
  </si>
  <si>
    <t>Rezervni dijelovi za KOMBINIRKU JCB NG647CD</t>
  </si>
  <si>
    <t>404023</t>
  </si>
  <si>
    <t>Rezervni dijelovi za NG817CH</t>
  </si>
  <si>
    <t>404024</t>
  </si>
  <si>
    <t>Rezervni dijelovi za NG837CH</t>
  </si>
  <si>
    <t>Rezervni dijelovi za NG765CM 50% priznato</t>
  </si>
  <si>
    <t>Rezervni dijelovi za NG765CM 50% nepriznato</t>
  </si>
  <si>
    <t>404027</t>
  </si>
  <si>
    <t>Rezervni dijelovi za KOMPAKTOR</t>
  </si>
  <si>
    <t>404028</t>
  </si>
  <si>
    <t>Rezervni dijelovi za ČISTILICU</t>
  </si>
  <si>
    <t>Rezervni dijelovi za Sscania NG203CR</t>
  </si>
  <si>
    <t>Rezervni dijelovi za MERCEDES PODIZAČ VELIKI</t>
  </si>
  <si>
    <t>404105</t>
  </si>
  <si>
    <t>Autogume za NOVI MAN podizač NG435BI</t>
  </si>
  <si>
    <t>404109</t>
  </si>
  <si>
    <t>Autogume za SMEĆARA NG385BL</t>
  </si>
  <si>
    <t>404113</t>
  </si>
  <si>
    <t>Autogume O.A. SB923GD 50% priznato</t>
  </si>
  <si>
    <t>404114</t>
  </si>
  <si>
    <t>Autogume O.A.  SB923GD 50% nepriznato</t>
  </si>
  <si>
    <t>Autogume O.A.  NG765CM 50% priznato</t>
  </si>
  <si>
    <t>Autogume O.A.  NG765CM 50% nepriznato</t>
  </si>
  <si>
    <t>Autogume ZA FORD VUČNO VOZILO NG233CA</t>
  </si>
  <si>
    <t>404116</t>
  </si>
  <si>
    <t>Autogume za CITROEN C4 NG927CB</t>
  </si>
  <si>
    <t>404118</t>
  </si>
  <si>
    <t>Autogume za PEUGEOT EXPERT NG639CE</t>
  </si>
  <si>
    <t>404123</t>
  </si>
  <si>
    <t>Autogume za NG817CH</t>
  </si>
  <si>
    <t>404124</t>
  </si>
  <si>
    <t>Autogume za NG837CH</t>
  </si>
  <si>
    <t>404125</t>
  </si>
  <si>
    <t>Aurogume za DA440GU</t>
  </si>
  <si>
    <t>40</t>
  </si>
  <si>
    <t>MATERIJALNI TROŠKOVI</t>
  </si>
  <si>
    <t>410200</t>
  </si>
  <si>
    <t>Prijevozne usluge</t>
  </si>
  <si>
    <t>410500</t>
  </si>
  <si>
    <t>Poštarina</t>
  </si>
  <si>
    <t>410600</t>
  </si>
  <si>
    <t>Telefonski troškovi</t>
  </si>
  <si>
    <t>410610</t>
  </si>
  <si>
    <t>Telefonski troškovi - fikal Bazeni</t>
  </si>
  <si>
    <t>412100</t>
  </si>
  <si>
    <t>Usluge izrade projektne i druge dokumentacije</t>
  </si>
  <si>
    <t>412120</t>
  </si>
  <si>
    <t>Usluge izrade projektne i druge dok. Bazen</t>
  </si>
  <si>
    <t>Usluge izrade projektne i druge dok. Zatvoreni Bazen</t>
  </si>
  <si>
    <t>412300</t>
  </si>
  <si>
    <t>Usluge fotokopiranja</t>
  </si>
  <si>
    <t>412600</t>
  </si>
  <si>
    <t>Usluga rada BAGERA i KAMIONA na deponiji</t>
  </si>
  <si>
    <t>412700</t>
  </si>
  <si>
    <t>Usluge rada vanjskog osoblja (pravnica, čišćenje)</t>
  </si>
  <si>
    <t>412710</t>
  </si>
  <si>
    <t>Usluge rada vanjskog osoblja bazen (čišćenje, zaštitari)</t>
  </si>
  <si>
    <t>412900</t>
  </si>
  <si>
    <t>Ostale vanjske usluge</t>
  </si>
  <si>
    <t>412910</t>
  </si>
  <si>
    <t>Ostale vanjske usluge Bazen</t>
  </si>
  <si>
    <t>413001</t>
  </si>
  <si>
    <t>Usluga održavanja za MAN smećaru NG362AR</t>
  </si>
  <si>
    <t>413002</t>
  </si>
  <si>
    <t>Usluga održavanja za IVECO smećaru NG410AZ</t>
  </si>
  <si>
    <t>413003</t>
  </si>
  <si>
    <t>Usluga održavanja za MAN podizač NG613P</t>
  </si>
  <si>
    <t>413005</t>
  </si>
  <si>
    <t>Usluga održavanja za NOVI MAN podizač NG435BI</t>
  </si>
  <si>
    <t>413006</t>
  </si>
  <si>
    <t>Usluga održavanja za MERCEDES grajfer NG583AN</t>
  </si>
  <si>
    <t>413007</t>
  </si>
  <si>
    <t>Usluga održavanja za FORD kamionet NG285BB</t>
  </si>
  <si>
    <t>413008</t>
  </si>
  <si>
    <t>Usluga održavanja za buldozer NEW HOLL.</t>
  </si>
  <si>
    <t>413010</t>
  </si>
  <si>
    <t>Usluga održavanja za NOVA SMEĆARA NG385BL</t>
  </si>
  <si>
    <t>413011</t>
  </si>
  <si>
    <t>Usluga održavanja za Fiat Stilo NG774BJ</t>
  </si>
  <si>
    <t>413015</t>
  </si>
  <si>
    <t>Usluga održavanja za FORD VUČNO VOZILO NG233CA</t>
  </si>
  <si>
    <t>Usluga održavanja za CITROEN C4 NG927CB</t>
  </si>
  <si>
    <t>413017</t>
  </si>
  <si>
    <t>Usluga održavanja za PEUGOET EXPERT NG639CE</t>
  </si>
  <si>
    <t>413018</t>
  </si>
  <si>
    <t>Usluga održavanja za JCB3CX - kombinirka</t>
  </si>
  <si>
    <t>4130201</t>
  </si>
  <si>
    <t>Usluge održavanja za O.A. 50% priznato</t>
  </si>
  <si>
    <t>4130202</t>
  </si>
  <si>
    <t>Usluge održavanja za O.A. 50% nepriznato</t>
  </si>
  <si>
    <t>Usluge održavanja za VILIČAR deponij</t>
  </si>
  <si>
    <t>413022</t>
  </si>
  <si>
    <t>Usluge održavanja za PODIZAČ DA440GU</t>
  </si>
  <si>
    <t>413023</t>
  </si>
  <si>
    <t>Usluga održavanja za NG817CH</t>
  </si>
  <si>
    <t>413024</t>
  </si>
  <si>
    <t>Usluga održavanja za NG837CH</t>
  </si>
  <si>
    <t>413025</t>
  </si>
  <si>
    <t>Usluga održavanja za KOMPAKTOR</t>
  </si>
  <si>
    <t>Usluga održavanja za SCANIA NG203CR</t>
  </si>
  <si>
    <t>Usluga održavanja za SCANIA NG619CR</t>
  </si>
  <si>
    <t>413100</t>
  </si>
  <si>
    <t xml:space="preserve">Usluge tekućeg i investicijskog održavanja imovine </t>
  </si>
  <si>
    <t>413110</t>
  </si>
  <si>
    <t>Usluge tekućeg i investicijskog održavanja imovine Deponij</t>
  </si>
  <si>
    <t>Usluge tekućeg i investicijskog održavanja Rec. Rešetari</t>
  </si>
  <si>
    <t>413130</t>
  </si>
  <si>
    <t>Usluge tekuće i inv.održavanje Bazen</t>
  </si>
  <si>
    <t>413140</t>
  </si>
  <si>
    <t>Usluge tekućeg i investicijskog održavanja imovine rec. Šagulje</t>
  </si>
  <si>
    <t>Usluge tekućeg i investicijskog održavanja imovine rec. SORTIRNICA</t>
  </si>
  <si>
    <t>Usluge tekućeg i investicijskog održavanja imovine rec. GUME</t>
  </si>
  <si>
    <t>Usluge tekućeg i investicijskog održavanja imovine rec.za BIO OTPAD</t>
  </si>
  <si>
    <t>Usluge tekućeg i investicijskog održavanja imovine rec.Cernik</t>
  </si>
  <si>
    <t>Usluge tekućeg i investicijskog održavanja oko kontejnera</t>
  </si>
  <si>
    <t>413200</t>
  </si>
  <si>
    <t>Usluge deratizacije i analiza na odlagalištu - redovno</t>
  </si>
  <si>
    <t>413210</t>
  </si>
  <si>
    <t>Usluge analiza na bazenu</t>
  </si>
  <si>
    <t>413300</t>
  </si>
  <si>
    <t>Usluge održavanja i nadogradnje softvera (Lib, ZeleneT,</t>
  </si>
  <si>
    <t>413310</t>
  </si>
  <si>
    <t>Usluge održavanja informatičke mreže i opreme</t>
  </si>
  <si>
    <t>413400</t>
  </si>
  <si>
    <t>Usluge zaštite na radu i zaštite od požara</t>
  </si>
  <si>
    <t>413500</t>
  </si>
  <si>
    <t>Usluge zbrinjavanja opasnog i problematičnog otpada</t>
  </si>
  <si>
    <t>413600</t>
  </si>
  <si>
    <t>Usluge zbrinjavanja stakla</t>
  </si>
  <si>
    <t>413700</t>
  </si>
  <si>
    <t>Usluge zbrinjavanja tekstila</t>
  </si>
  <si>
    <t>413900</t>
  </si>
  <si>
    <t xml:space="preserve">Ostale servisne usluge (servis PP aparata,vage,crpna </t>
  </si>
  <si>
    <t>413920</t>
  </si>
  <si>
    <t>Ostale nespomenute usluge - najam ležaljki bazen</t>
  </si>
  <si>
    <t>414100</t>
  </si>
  <si>
    <t>Najam opreme (printer,komp.grid)</t>
  </si>
  <si>
    <t>414300</t>
  </si>
  <si>
    <t>Najam poslovnog prostora (Slavča)</t>
  </si>
  <si>
    <t>Troškovi promidžbe (tiskovine, web, rokovnici, kalendari)</t>
  </si>
  <si>
    <t>Troškovi sponzorstva sporta i kulture u cilju promidžbe</t>
  </si>
  <si>
    <t>416200</t>
  </si>
  <si>
    <t>Registracija i tehnički pregled vozila (HAK i Auto klub)</t>
  </si>
  <si>
    <t>417000</t>
  </si>
  <si>
    <t>Voda - deponij Šagulje Ivik</t>
  </si>
  <si>
    <t>417010</t>
  </si>
  <si>
    <t>Voda - upravna zgrada VZS</t>
  </si>
  <si>
    <t>417020</t>
  </si>
  <si>
    <t xml:space="preserve">Voda - bazen </t>
  </si>
  <si>
    <t>417100</t>
  </si>
  <si>
    <t>Komunalna naknada i naknada za uređenje voda (pref.</t>
  </si>
  <si>
    <t>417200</t>
  </si>
  <si>
    <t>Garažiranje i parkiranje vozila (mj.najam)</t>
  </si>
  <si>
    <t>Usluga održavanja zgrada - pričuva</t>
  </si>
  <si>
    <t>419001</t>
  </si>
  <si>
    <t>Usluge posredovanja - Studentski ugovori Bazen</t>
  </si>
  <si>
    <t>41</t>
  </si>
  <si>
    <t>TROŠKOVI USLUGA</t>
  </si>
  <si>
    <t>422400</t>
  </si>
  <si>
    <t>Usluge naplate potraživanja (Centar likvidnosti)</t>
  </si>
  <si>
    <t>422700</t>
  </si>
  <si>
    <t>Usluge odvjetnika, bilježnika,revizije</t>
  </si>
  <si>
    <t>422701</t>
  </si>
  <si>
    <t>Usluge javnog bilježnika - pl. tro. ovrha Čečatka,Orešković</t>
  </si>
  <si>
    <t>422702</t>
  </si>
  <si>
    <t>Usluge FINE - trošak predaje zahtjeva za naplatu ovrhe</t>
  </si>
  <si>
    <t>42</t>
  </si>
  <si>
    <t>430000</t>
  </si>
  <si>
    <t>Amortizacija dugotrajne imovine</t>
  </si>
  <si>
    <t>432000</t>
  </si>
  <si>
    <t>Amortizacija O.A. 70% priznato</t>
  </si>
  <si>
    <t>432100</t>
  </si>
  <si>
    <t>Amortizacija O.A. 30% nepriznato</t>
  </si>
  <si>
    <t>432200</t>
  </si>
  <si>
    <t>Amortizacija 50% nepriznatog pdv-a O.A. (100% iznosa)</t>
  </si>
  <si>
    <t>43</t>
  </si>
  <si>
    <t>TROŠKOVI AMORTIZACIJE</t>
  </si>
  <si>
    <t>440000</t>
  </si>
  <si>
    <t>Dnevnice za službena putovanja u zemlji</t>
  </si>
  <si>
    <t>440100</t>
  </si>
  <si>
    <t>Naknada za troškove prijevoza na službenom putu, park.karta</t>
  </si>
  <si>
    <t>440500</t>
  </si>
  <si>
    <t xml:space="preserve">Naknada za upotrebu vlastitog automobila po putnom </t>
  </si>
  <si>
    <t>440600</t>
  </si>
  <si>
    <t>Naknada za upotrebu vlastitog automobila Loko vožnja</t>
  </si>
  <si>
    <t>440700</t>
  </si>
  <si>
    <t>Trošak noćenja na službenom putu</t>
  </si>
  <si>
    <t>440800</t>
  </si>
  <si>
    <t>Cestarina</t>
  </si>
  <si>
    <t>440900</t>
  </si>
  <si>
    <t>Naknada za prijevoz na posao i s posla</t>
  </si>
  <si>
    <t>443000</t>
  </si>
  <si>
    <t>Premija osiguranja vozila</t>
  </si>
  <si>
    <t>443010</t>
  </si>
  <si>
    <t>Premija osiguranja osobnih vozila 100% priznato</t>
  </si>
  <si>
    <t>443100</t>
  </si>
  <si>
    <t>Premija osiguranja od odgovornosti</t>
  </si>
  <si>
    <t>443200</t>
  </si>
  <si>
    <t>Premija osiguranja - kolektivna nezgoda</t>
  </si>
  <si>
    <t>443300</t>
  </si>
  <si>
    <t>Premija osiguranja imovine (provale i krađe)</t>
  </si>
  <si>
    <t>443400</t>
  </si>
  <si>
    <t>Premija osiguranja od požara</t>
  </si>
  <si>
    <t>443500</t>
  </si>
  <si>
    <t>Premija osiguranja stakla od loma</t>
  </si>
  <si>
    <t>Premija osiguranja imovine Bazeni</t>
  </si>
  <si>
    <t>446000</t>
  </si>
  <si>
    <t>Prigodne godišnje nagrade (božićnica, uskrsnica,regres)</t>
  </si>
  <si>
    <t>Nagrada za radne rezultate</t>
  </si>
  <si>
    <t>446002</t>
  </si>
  <si>
    <t>Paušalni trošak prehrane radnika</t>
  </si>
  <si>
    <t>Dar za dijete</t>
  </si>
  <si>
    <t>446200</t>
  </si>
  <si>
    <t>Jubilarne nagrade</t>
  </si>
  <si>
    <t>446500</t>
  </si>
  <si>
    <t>Potpora zbog neprekidnog bolovanja dužeg od 90 dana</t>
  </si>
  <si>
    <t>Potpora u slučaju smrti zaposlenika</t>
  </si>
  <si>
    <t>446700</t>
  </si>
  <si>
    <t>Potpora u slučaju smrti člana uže obitelji zaposlenika</t>
  </si>
  <si>
    <t>446800</t>
  </si>
  <si>
    <t xml:space="preserve">Potpora za novorođeno dijete do visine proračunske </t>
  </si>
  <si>
    <t>447800</t>
  </si>
  <si>
    <t>Članarina HGK</t>
  </si>
  <si>
    <t>449000</t>
  </si>
  <si>
    <t>Trošak stručnog obrazovanja</t>
  </si>
  <si>
    <t>449100</t>
  </si>
  <si>
    <t>Trošak stručne literature</t>
  </si>
  <si>
    <t>449500</t>
  </si>
  <si>
    <t>Upravni, sudski troškovi, takse i bilježničke naknade</t>
  </si>
  <si>
    <t>449600</t>
  </si>
  <si>
    <t>Trošak lječničkih pregleda zaposlenika</t>
  </si>
  <si>
    <t>449700</t>
  </si>
  <si>
    <t>Trošak službenih glasila</t>
  </si>
  <si>
    <t>Ostali troškovi</t>
  </si>
  <si>
    <t>449800</t>
  </si>
  <si>
    <t>Ostali troškovi - izgradnja boxova (prekogranična suradnja - javni poziv)</t>
  </si>
  <si>
    <t>44</t>
  </si>
  <si>
    <t xml:space="preserve">NAKNADE TROŠKOVA RADNIKA I IZDACI ZA </t>
  </si>
  <si>
    <t>460000</t>
  </si>
  <si>
    <t>Reprezentacija 50% priznato</t>
  </si>
  <si>
    <t>460100</t>
  </si>
  <si>
    <t>Reprezentacija 50% nepriznato</t>
  </si>
  <si>
    <t>461000</t>
  </si>
  <si>
    <t>Nadoknade članovima nadzornog odbora</t>
  </si>
  <si>
    <t>463001</t>
  </si>
  <si>
    <t>Naknada na opterećivanje okoliša FZOIEU</t>
  </si>
  <si>
    <t>463100</t>
  </si>
  <si>
    <t>Naknada za platni promet ZABA</t>
  </si>
  <si>
    <t>463110</t>
  </si>
  <si>
    <t>Naknada FINI</t>
  </si>
  <si>
    <t>463120</t>
  </si>
  <si>
    <t>Naknada za platni promet KENTBANK</t>
  </si>
  <si>
    <t>463130</t>
  </si>
  <si>
    <t>Naknada za platni promet HPB</t>
  </si>
  <si>
    <t>466100</t>
  </si>
  <si>
    <t>Direktna spomenička renta</t>
  </si>
  <si>
    <t>468400</t>
  </si>
  <si>
    <t>Trošak HRT pretplate</t>
  </si>
  <si>
    <t>46</t>
  </si>
  <si>
    <t>OSTALI TROŠKOVI POSLOVANJA</t>
  </si>
  <si>
    <t>470000</t>
  </si>
  <si>
    <t>Neto plaća</t>
  </si>
  <si>
    <t>470100</t>
  </si>
  <si>
    <t>Doprinosi iz plaća</t>
  </si>
  <si>
    <t>470200</t>
  </si>
  <si>
    <t>Porez iz plaća</t>
  </si>
  <si>
    <t>472000</t>
  </si>
  <si>
    <t>Doprinosi na plaću</t>
  </si>
  <si>
    <t>47</t>
  </si>
  <si>
    <t>TROŠKOVI OSOBLJA (zaposlenih)</t>
  </si>
  <si>
    <t>486000</t>
  </si>
  <si>
    <t xml:space="preserve">Darovanja za općekorisne namjene (do 2% ukupnih </t>
  </si>
  <si>
    <t>Darovanja nepriznata</t>
  </si>
  <si>
    <t>48</t>
  </si>
  <si>
    <t xml:space="preserve">FINANCIJSKI TROŠKOVI UKLJUČENI U TROŠKOVE </t>
  </si>
  <si>
    <t>721000</t>
  </si>
  <si>
    <t>Zatezne kamate zbog neplaćanja</t>
  </si>
  <si>
    <t>721020</t>
  </si>
  <si>
    <t>Zatezne kamate Porezna uprava</t>
  </si>
  <si>
    <t>724000</t>
  </si>
  <si>
    <t>Redovne kamate - kredit HPB 9920502702</t>
  </si>
  <si>
    <t>724010</t>
  </si>
  <si>
    <t>Redovne kamate - leasing 7904/20</t>
  </si>
  <si>
    <t>724011</t>
  </si>
  <si>
    <t>Redovne kamate - kredit ZABA 3279375059-5100587367</t>
  </si>
  <si>
    <t xml:space="preserve">Redovne kamate - leasing PBZ </t>
  </si>
  <si>
    <t xml:space="preserve">Redovno - leasing PBZ </t>
  </si>
  <si>
    <t>72</t>
  </si>
  <si>
    <t>FINANCIJSKI RASHODI (TROŠKOVI)</t>
  </si>
  <si>
    <t>TROŠKOVI POSLOVANJA</t>
  </si>
  <si>
    <t>751001</t>
  </si>
  <si>
    <t>Prihod od ulaznica i najma ležaljki - blagajna</t>
  </si>
  <si>
    <t>751020</t>
  </si>
  <si>
    <t>Prihod od ostalih usluga</t>
  </si>
  <si>
    <t>751030</t>
  </si>
  <si>
    <t>Prihod od najma opreme i vozila te ostalih usluga</t>
  </si>
  <si>
    <t>751031</t>
  </si>
  <si>
    <t>Prihod od prijevoza - ostalo</t>
  </si>
  <si>
    <t>751032</t>
  </si>
  <si>
    <t xml:space="preserve">Prihod od najma prostora - privremeno skladištenje </t>
  </si>
  <si>
    <t>751033</t>
  </si>
  <si>
    <t>Prihod od najma prostora - bazen</t>
  </si>
  <si>
    <t>751210</t>
  </si>
  <si>
    <t xml:space="preserve">Prihod od odvoza i deponiranja komunalnog otpada </t>
  </si>
  <si>
    <t>751220</t>
  </si>
  <si>
    <t xml:space="preserve">Prihod od korisnika usluge odvoza i deponiranja PO </t>
  </si>
  <si>
    <t>Prihod od korisnika usluge odvoza i deponiranja po ugovoru</t>
  </si>
  <si>
    <t>751320</t>
  </si>
  <si>
    <t>Prihod od deponiranja Sloboštine - Okučani</t>
  </si>
  <si>
    <t>751330</t>
  </si>
  <si>
    <t xml:space="preserve">Prihod od ostalih korisnika deponiranja komunalnog </t>
  </si>
  <si>
    <t>751340</t>
  </si>
  <si>
    <t>Prihod od deponiranja građevinskog otpada</t>
  </si>
  <si>
    <t>751350</t>
  </si>
  <si>
    <t>Prihod od odlaganja vrtnog otpada</t>
  </si>
  <si>
    <t>Prihod od odvoza i deponiranja glomaznog otpada</t>
  </si>
  <si>
    <t>751370</t>
  </si>
  <si>
    <t xml:space="preserve">Prihod od zbrinjavanja otpada u reciklažnom dvorištu </t>
  </si>
  <si>
    <t>751371</t>
  </si>
  <si>
    <t xml:space="preserve">Prihod od usluge zbrinjavanja Ambalaže - povratna </t>
  </si>
  <si>
    <t>751372</t>
  </si>
  <si>
    <t xml:space="preserve">Prihod od usluge zbrinjavanja Ambalaže - ručno </t>
  </si>
  <si>
    <t xml:space="preserve">Prihod od usluge zbrinjavanja Ambalaže putem RVM </t>
  </si>
  <si>
    <t>753300</t>
  </si>
  <si>
    <t>Prihod od povrata dijela trošarine na energente</t>
  </si>
  <si>
    <t>753301</t>
  </si>
  <si>
    <t>Prihod od subvencija - gradska blagajna</t>
  </si>
  <si>
    <t>753302</t>
  </si>
  <si>
    <t>Prihod od subvencija - Bazeni</t>
  </si>
  <si>
    <t>75</t>
  </si>
  <si>
    <t>PRIHODI OD PRODAJE PROIZVODA I USLUGA</t>
  </si>
  <si>
    <t>761010</t>
  </si>
  <si>
    <t>Prihod od prodaje robe - kante, kontenjeri i ostalo</t>
  </si>
  <si>
    <t>761011</t>
  </si>
  <si>
    <t>Prihod od prodaje papira</t>
  </si>
  <si>
    <t>761020</t>
  </si>
  <si>
    <t>Prihod od prodaje robe - vreće za smeće</t>
  </si>
  <si>
    <t>761030</t>
  </si>
  <si>
    <t>Prihod od prodaje plastike</t>
  </si>
  <si>
    <t>76</t>
  </si>
  <si>
    <t>PRIHODI OD PRODAJE ROBE</t>
  </si>
  <si>
    <t>779000</t>
  </si>
  <si>
    <t>Prihod od kamata po viđenju</t>
  </si>
  <si>
    <t>779010</t>
  </si>
  <si>
    <t>Prihod od kamata - kupci</t>
  </si>
  <si>
    <t>Prihod od OROČENIH SREDSTAVA</t>
  </si>
  <si>
    <t>77</t>
  </si>
  <si>
    <t>FINANCIJSKI PRIHODI</t>
  </si>
  <si>
    <t>783800</t>
  </si>
  <si>
    <t>Prihod od naplate troška ovrha kupaca (Centar likvidnosti)</t>
  </si>
  <si>
    <t>783801</t>
  </si>
  <si>
    <t>Prihod od naplate troška ovrha kupaca (javni bilj.+mat.tr.)</t>
  </si>
  <si>
    <t>786100</t>
  </si>
  <si>
    <t>Prihod od drž. potpora za pokriće troškova energije</t>
  </si>
  <si>
    <t>786110</t>
  </si>
  <si>
    <t>Prihod od drž. potpora za pokriće tr. energije Bazen i JLS</t>
  </si>
  <si>
    <t>789000</t>
  </si>
  <si>
    <t>Ostali prihodi - prefakturiranja</t>
  </si>
  <si>
    <t>789001</t>
  </si>
  <si>
    <t>Ostali prihodi - prefakturirajne Bazen</t>
  </si>
  <si>
    <t>Ostali prihod od naplate štete</t>
  </si>
  <si>
    <t>789120</t>
  </si>
  <si>
    <t>Ostali prihodi - prihod od EU fondova (prekogranična suradnja - javni poziv)</t>
  </si>
  <si>
    <t>78</t>
  </si>
  <si>
    <t>IZVANREDNI PRIHODI</t>
  </si>
  <si>
    <t>UKUPNO PRIHODI</t>
  </si>
  <si>
    <t>DOBIT</t>
  </si>
  <si>
    <t xml:space="preserve">PREGLED UKUPNIH DUGOROČNIH OBVEZA </t>
  </si>
  <si>
    <t>941003</t>
  </si>
  <si>
    <t>Dugoročni kredit HPB - 82/2019-DPVPJS</t>
  </si>
  <si>
    <t>941004</t>
  </si>
  <si>
    <t>Dugoročni kredit ZABA B 3279375059</t>
  </si>
  <si>
    <t>942100</t>
  </si>
  <si>
    <t>Obveze za leasing - BKS leasing Croatia</t>
  </si>
  <si>
    <t>Obveze za leasing - PBZ leasing</t>
  </si>
  <si>
    <t>94</t>
  </si>
  <si>
    <t>DUGOROČNE OBVEZE</t>
  </si>
  <si>
    <t>Ur.br: 2024-INT-087</t>
  </si>
  <si>
    <t>Datum 30.12.2024.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</si>
</sst>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</font>
    <font>
      <b/>
      <sz val="10"/>
      <color rgb="FF000000"/>
      <name val="Arimo"/>
    </font>
    <font>
      <sz val="10"/>
      <name val="Arimo"/>
    </font>
    <font>
      <b/>
      <sz val="9"/>
      <color rgb="FF000000"/>
      <name val="Arimo"/>
      <family val="2"/>
    </font>
    <font>
      <sz val="9"/>
      <color rgb="FF000000"/>
      <name val="Arimo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wrapText="1"/>
      <protection locked="0"/>
    </xf>
    <xf numFmtId="4" fontId="0" fillId="0" borderId="0" xfId="0" applyNumberFormat="1"/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0" fillId="4" borderId="0" xfId="0" applyNumberFormat="1" applyFill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right" vertical="center" wrapText="1"/>
    </xf>
    <xf numFmtId="4" fontId="1" fillId="0" borderId="0" xfId="0" applyNumberFormat="1" applyFont="1"/>
    <xf numFmtId="0" fontId="11" fillId="0" borderId="0" xfId="0" applyFont="1"/>
    <xf numFmtId="0" fontId="1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DFD47-F9FC-4E6D-A24F-89971827D990}">
  <sheetPr>
    <outlinePr summaryBelow="0"/>
    <pageSetUpPr fitToPage="1"/>
  </sheetPr>
  <dimension ref="A1:F291"/>
  <sheetViews>
    <sheetView tabSelected="1" zoomScale="110" zoomScaleNormal="110" workbookViewId="0">
      <selection activeCell="E22" sqref="E22"/>
    </sheetView>
  </sheetViews>
  <sheetFormatPr defaultRowHeight="15"/>
  <cols>
    <col min="1" max="1" width="12.7109375" customWidth="1"/>
    <col min="2" max="2" width="45" customWidth="1"/>
    <col min="3" max="3" width="10.7109375" customWidth="1"/>
    <col min="4" max="5" width="19.85546875" customWidth="1"/>
    <col min="6" max="6" width="15.5703125" style="3" customWidth="1"/>
  </cols>
  <sheetData>
    <row r="1" spans="1:6" ht="12" customHeight="1">
      <c r="A1" s="1" t="s">
        <v>0</v>
      </c>
      <c r="B1" s="1"/>
      <c r="C1" s="2"/>
      <c r="D1" s="2"/>
      <c r="E1" s="2"/>
    </row>
    <row r="2" spans="1:6" ht="12" customHeight="1">
      <c r="A2" s="4"/>
      <c r="B2" s="4"/>
      <c r="C2" s="2"/>
      <c r="D2" s="2"/>
      <c r="E2" s="2"/>
    </row>
    <row r="3" spans="1:6" ht="12" customHeight="1">
      <c r="A3" s="4" t="s">
        <v>1</v>
      </c>
      <c r="B3" s="4"/>
      <c r="C3" s="2"/>
      <c r="D3" s="2"/>
      <c r="E3" s="2"/>
    </row>
    <row r="4" spans="1:6" ht="12" customHeight="1">
      <c r="A4" s="4" t="s">
        <v>2</v>
      </c>
      <c r="B4" s="4"/>
      <c r="C4" s="2"/>
      <c r="D4" s="2"/>
      <c r="E4" s="2"/>
    </row>
    <row r="5" spans="1:6" ht="12" customHeight="1">
      <c r="A5" s="4" t="s">
        <v>3</v>
      </c>
      <c r="B5" s="4"/>
      <c r="C5" s="2"/>
      <c r="D5" s="2"/>
      <c r="E5" s="2"/>
    </row>
    <row r="6" spans="1:6" ht="20.100000000000001" customHeight="1">
      <c r="A6" s="5" t="s">
        <v>4</v>
      </c>
      <c r="B6" s="5"/>
      <c r="C6" s="5"/>
      <c r="D6" s="5"/>
      <c r="E6" s="6"/>
    </row>
    <row r="7" spans="1:6" ht="17.100000000000001" customHeight="1">
      <c r="A7" s="5"/>
      <c r="B7" s="5"/>
      <c r="C7" s="5"/>
      <c r="D7" s="5"/>
      <c r="E7" s="6"/>
    </row>
    <row r="8" spans="1:6" ht="17.100000000000001" customHeight="1">
      <c r="A8" s="5"/>
      <c r="B8" s="5"/>
      <c r="C8" s="5"/>
      <c r="D8" s="5"/>
      <c r="E8" s="6"/>
    </row>
    <row r="9" spans="1:6" ht="33.950000000000003" customHeight="1">
      <c r="A9" s="7" t="s">
        <v>5</v>
      </c>
      <c r="B9" s="8" t="s">
        <v>6</v>
      </c>
      <c r="C9" s="8"/>
      <c r="D9" s="7" t="s">
        <v>7</v>
      </c>
      <c r="E9" s="7" t="s">
        <v>8</v>
      </c>
      <c r="F9" s="9" t="s">
        <v>9</v>
      </c>
    </row>
    <row r="10" spans="1:6">
      <c r="A10" s="10" t="s">
        <v>10</v>
      </c>
      <c r="B10" s="11" t="s">
        <v>11</v>
      </c>
      <c r="C10" s="11"/>
      <c r="D10" s="12">
        <v>2349.0120000000002</v>
      </c>
      <c r="E10" s="12">
        <v>1270</v>
      </c>
      <c r="F10" s="13">
        <v>1265.75</v>
      </c>
    </row>
    <row r="11" spans="1:6">
      <c r="A11" s="10" t="s">
        <v>12</v>
      </c>
      <c r="B11" s="11" t="s">
        <v>13</v>
      </c>
      <c r="C11" s="11"/>
      <c r="D11" s="12">
        <v>3816</v>
      </c>
      <c r="E11" s="12">
        <v>4320</v>
      </c>
      <c r="F11" s="13">
        <v>4320</v>
      </c>
    </row>
    <row r="12" spans="1:6">
      <c r="A12" s="10" t="s">
        <v>14</v>
      </c>
      <c r="B12" s="11" t="s">
        <v>15</v>
      </c>
      <c r="C12" s="11"/>
      <c r="D12" s="12">
        <v>2520</v>
      </c>
      <c r="E12" s="12">
        <v>3000</v>
      </c>
      <c r="F12" s="13">
        <v>2812.5</v>
      </c>
    </row>
    <row r="13" spans="1:6">
      <c r="A13" s="10" t="s">
        <v>16</v>
      </c>
      <c r="B13" s="11" t="s">
        <v>17</v>
      </c>
      <c r="C13" s="11"/>
      <c r="D13" s="14">
        <v>8275.2959999999985</v>
      </c>
      <c r="E13" s="14">
        <v>11000</v>
      </c>
      <c r="F13" s="13">
        <v>10992.57</v>
      </c>
    </row>
    <row r="14" spans="1:6">
      <c r="A14" s="10" t="s">
        <v>18</v>
      </c>
      <c r="B14" s="11" t="s">
        <v>19</v>
      </c>
      <c r="C14" s="11"/>
      <c r="D14" s="14">
        <v>901.15200000000004</v>
      </c>
      <c r="E14" s="14">
        <v>536.12</v>
      </c>
      <c r="F14" s="13">
        <v>536.12</v>
      </c>
    </row>
    <row r="15" spans="1:6" ht="24" customHeight="1">
      <c r="A15" s="10" t="s">
        <v>20</v>
      </c>
      <c r="B15" s="11" t="s">
        <v>21</v>
      </c>
      <c r="C15" s="11"/>
      <c r="D15" s="14">
        <v>8844.5399999999991</v>
      </c>
      <c r="E15" s="14">
        <v>19820</v>
      </c>
      <c r="F15" s="13">
        <v>19820</v>
      </c>
    </row>
    <row r="16" spans="1:6">
      <c r="A16" s="10" t="s">
        <v>22</v>
      </c>
      <c r="B16" s="11" t="s">
        <v>23</v>
      </c>
      <c r="C16" s="11"/>
      <c r="D16" s="14">
        <v>2880.8159999999998</v>
      </c>
      <c r="E16" s="14">
        <v>1352.8</v>
      </c>
      <c r="F16" s="13">
        <v>1352.8</v>
      </c>
    </row>
    <row r="17" spans="1:6">
      <c r="A17" s="10" t="s">
        <v>24</v>
      </c>
      <c r="B17" s="11" t="s">
        <v>25</v>
      </c>
      <c r="C17" s="11"/>
      <c r="D17" s="14">
        <v>9374.1840000000011</v>
      </c>
      <c r="E17" s="14">
        <v>0</v>
      </c>
      <c r="F17" s="13">
        <v>0</v>
      </c>
    </row>
    <row r="18" spans="1:6">
      <c r="A18" s="10" t="s">
        <v>26</v>
      </c>
      <c r="B18" s="11" t="s">
        <v>27</v>
      </c>
      <c r="C18" s="11"/>
      <c r="D18" s="14">
        <v>2625.9840000000004</v>
      </c>
      <c r="E18" s="14">
        <v>1369.54</v>
      </c>
      <c r="F18" s="13">
        <v>1369.54</v>
      </c>
    </row>
    <row r="19" spans="1:6">
      <c r="A19" s="10" t="s">
        <v>28</v>
      </c>
      <c r="B19" s="11" t="s">
        <v>29</v>
      </c>
      <c r="C19" s="11"/>
      <c r="D19" s="14">
        <v>27000</v>
      </c>
      <c r="E19" s="14">
        <v>0</v>
      </c>
      <c r="F19" s="13">
        <v>0</v>
      </c>
    </row>
    <row r="20" spans="1:6">
      <c r="A20" s="10" t="s">
        <v>30</v>
      </c>
      <c r="B20" s="11" t="s">
        <v>31</v>
      </c>
      <c r="C20" s="11"/>
      <c r="D20" s="14">
        <v>2434.5479999999998</v>
      </c>
      <c r="E20" s="14">
        <v>2800</v>
      </c>
      <c r="F20" s="13">
        <v>2681.64</v>
      </c>
    </row>
    <row r="21" spans="1:6">
      <c r="A21" s="10" t="s">
        <v>32</v>
      </c>
      <c r="B21" s="11" t="s">
        <v>33</v>
      </c>
      <c r="C21" s="11"/>
      <c r="D21" s="14">
        <v>934.59600000000012</v>
      </c>
      <c r="E21" s="14">
        <v>1400</v>
      </c>
      <c r="F21" s="13">
        <v>1266.31</v>
      </c>
    </row>
    <row r="22" spans="1:6">
      <c r="A22" s="10" t="s">
        <v>34</v>
      </c>
      <c r="B22" s="11" t="s">
        <v>35</v>
      </c>
      <c r="C22" s="11"/>
      <c r="D22" s="14">
        <v>373.56000000000006</v>
      </c>
      <c r="E22" s="14">
        <v>238.81</v>
      </c>
      <c r="F22" s="13">
        <v>238.81</v>
      </c>
    </row>
    <row r="23" spans="1:6">
      <c r="A23" s="10" t="s">
        <v>36</v>
      </c>
      <c r="B23" s="11" t="s">
        <v>37</v>
      </c>
      <c r="C23" s="11"/>
      <c r="D23" s="14">
        <v>77.424000000000007</v>
      </c>
      <c r="E23" s="14">
        <v>70.77</v>
      </c>
      <c r="F23" s="13">
        <v>70.77</v>
      </c>
    </row>
    <row r="24" spans="1:6">
      <c r="A24" s="10" t="s">
        <v>38</v>
      </c>
      <c r="B24" s="11" t="s">
        <v>39</v>
      </c>
      <c r="C24" s="11"/>
      <c r="D24" s="14">
        <v>123.24</v>
      </c>
      <c r="E24" s="14">
        <v>35.49</v>
      </c>
      <c r="F24" s="13">
        <v>35.49</v>
      </c>
    </row>
    <row r="25" spans="1:6">
      <c r="A25" s="10" t="s">
        <v>40</v>
      </c>
      <c r="B25" s="11" t="s">
        <v>41</v>
      </c>
      <c r="C25" s="11"/>
      <c r="D25" s="14">
        <v>9278.3639999999996</v>
      </c>
      <c r="E25" s="14">
        <v>7500</v>
      </c>
      <c r="F25" s="13">
        <v>7429.65</v>
      </c>
    </row>
    <row r="26" spans="1:6">
      <c r="A26" s="10" t="s">
        <v>42</v>
      </c>
      <c r="B26" s="11" t="s">
        <v>43</v>
      </c>
      <c r="C26" s="11"/>
      <c r="D26" s="14">
        <v>3186.8999999999996</v>
      </c>
      <c r="E26" s="14">
        <v>140.83000000000001</v>
      </c>
      <c r="F26" s="13">
        <v>140.83000000000001</v>
      </c>
    </row>
    <row r="27" spans="1:6">
      <c r="A27" s="10" t="s">
        <v>44</v>
      </c>
      <c r="B27" s="11" t="s">
        <v>45</v>
      </c>
      <c r="C27" s="11"/>
      <c r="D27" s="14">
        <v>1248.828</v>
      </c>
      <c r="E27" s="14">
        <v>700</v>
      </c>
      <c r="F27" s="13">
        <v>671.96</v>
      </c>
    </row>
    <row r="28" spans="1:6">
      <c r="A28" s="10" t="s">
        <v>46</v>
      </c>
      <c r="B28" s="11" t="s">
        <v>47</v>
      </c>
      <c r="C28" s="11"/>
      <c r="D28" s="14">
        <v>7531.3560000000007</v>
      </c>
      <c r="E28" s="14">
        <v>7900</v>
      </c>
      <c r="F28" s="13">
        <v>7831.37</v>
      </c>
    </row>
    <row r="29" spans="1:6">
      <c r="A29" s="10" t="s">
        <v>48</v>
      </c>
      <c r="B29" s="11" t="s">
        <v>49</v>
      </c>
      <c r="C29" s="11"/>
      <c r="D29" s="14">
        <v>1095.9000000000001</v>
      </c>
      <c r="E29" s="14">
        <v>1300</v>
      </c>
      <c r="F29" s="13">
        <v>1241.9000000000001</v>
      </c>
    </row>
    <row r="30" spans="1:6">
      <c r="A30" s="10" t="s">
        <v>50</v>
      </c>
      <c r="B30" s="11" t="s">
        <v>51</v>
      </c>
      <c r="C30" s="11"/>
      <c r="D30" s="14">
        <v>1811.7599999999998</v>
      </c>
      <c r="E30" s="14">
        <v>1700</v>
      </c>
      <c r="F30" s="13">
        <v>1532.26</v>
      </c>
    </row>
    <row r="31" spans="1:6">
      <c r="A31" s="10" t="s">
        <v>52</v>
      </c>
      <c r="B31" s="11" t="s">
        <v>53</v>
      </c>
      <c r="C31" s="11"/>
      <c r="D31" s="14">
        <v>266.01599999999996</v>
      </c>
      <c r="E31" s="14">
        <v>500</v>
      </c>
      <c r="F31" s="13">
        <v>488.5</v>
      </c>
    </row>
    <row r="32" spans="1:6">
      <c r="A32" s="10" t="s">
        <v>54</v>
      </c>
      <c r="B32" s="11" t="s">
        <v>55</v>
      </c>
      <c r="C32" s="11"/>
      <c r="D32" s="14">
        <v>10972.907999999999</v>
      </c>
      <c r="E32" s="14">
        <v>7700</v>
      </c>
      <c r="F32" s="13">
        <v>7717.28</v>
      </c>
    </row>
    <row r="33" spans="1:6">
      <c r="A33" s="10" t="s">
        <v>56</v>
      </c>
      <c r="B33" s="11" t="s">
        <v>57</v>
      </c>
      <c r="C33" s="11"/>
      <c r="D33" s="14">
        <v>5529.3240000000005</v>
      </c>
      <c r="E33" s="14">
        <v>13000</v>
      </c>
      <c r="F33" s="13">
        <v>12876.47</v>
      </c>
    </row>
    <row r="34" spans="1:6">
      <c r="A34" s="10" t="s">
        <v>58</v>
      </c>
      <c r="B34" s="11" t="s">
        <v>59</v>
      </c>
      <c r="C34" s="11"/>
      <c r="D34" s="14">
        <v>1217.9760000000001</v>
      </c>
      <c r="E34" s="14">
        <v>900</v>
      </c>
      <c r="F34" s="13">
        <v>887.49</v>
      </c>
    </row>
    <row r="35" spans="1:6">
      <c r="A35" s="10" t="s">
        <v>60</v>
      </c>
      <c r="B35" s="11" t="s">
        <v>61</v>
      </c>
      <c r="C35" s="11"/>
      <c r="D35" s="14">
        <v>276.82799999999997</v>
      </c>
      <c r="E35" s="14">
        <v>371.52</v>
      </c>
      <c r="F35" s="13">
        <v>371.52</v>
      </c>
    </row>
    <row r="36" spans="1:6">
      <c r="A36" s="10" t="s">
        <v>62</v>
      </c>
      <c r="B36" s="11" t="s">
        <v>63</v>
      </c>
      <c r="C36" s="11"/>
      <c r="D36" s="14">
        <v>58.56</v>
      </c>
      <c r="E36" s="14">
        <v>0</v>
      </c>
      <c r="F36" s="13">
        <v>0</v>
      </c>
    </row>
    <row r="37" spans="1:6">
      <c r="A37" s="10" t="s">
        <v>64</v>
      </c>
      <c r="B37" s="11" t="s">
        <v>65</v>
      </c>
      <c r="C37" s="11"/>
      <c r="D37" s="14">
        <v>849.58800000000008</v>
      </c>
      <c r="E37" s="14">
        <v>570.33000000000004</v>
      </c>
      <c r="F37" s="13">
        <v>570.33000000000004</v>
      </c>
    </row>
    <row r="38" spans="1:6">
      <c r="A38" s="10" t="s">
        <v>66</v>
      </c>
      <c r="B38" s="11" t="s">
        <v>67</v>
      </c>
      <c r="C38" s="11"/>
      <c r="D38" s="14">
        <v>219.52800000000002</v>
      </c>
      <c r="E38" s="14">
        <v>219.53</v>
      </c>
      <c r="F38" s="13">
        <v>217.03</v>
      </c>
    </row>
    <row r="39" spans="1:6">
      <c r="A39" s="10" t="s">
        <v>68</v>
      </c>
      <c r="B39" s="11" t="s">
        <v>69</v>
      </c>
      <c r="C39" s="11"/>
      <c r="D39" s="14">
        <v>10140.552</v>
      </c>
      <c r="E39" s="14">
        <v>9000</v>
      </c>
      <c r="F39" s="13">
        <v>8848.57</v>
      </c>
    </row>
    <row r="40" spans="1:6">
      <c r="A40" s="10" t="s">
        <v>70</v>
      </c>
      <c r="B40" s="11" t="s">
        <v>71</v>
      </c>
      <c r="C40" s="11"/>
      <c r="D40" s="14">
        <v>110.352</v>
      </c>
      <c r="E40" s="14">
        <v>0</v>
      </c>
      <c r="F40" s="13">
        <v>0</v>
      </c>
    </row>
    <row r="41" spans="1:6">
      <c r="A41" s="10" t="s">
        <v>72</v>
      </c>
      <c r="B41" s="11" t="s">
        <v>73</v>
      </c>
      <c r="C41" s="11"/>
      <c r="D41" s="14">
        <v>10076.220000000001</v>
      </c>
      <c r="E41" s="14">
        <v>10076.219999999999</v>
      </c>
      <c r="F41" s="13">
        <v>9211.2999999999993</v>
      </c>
    </row>
    <row r="42" spans="1:6">
      <c r="A42" s="10" t="s">
        <v>74</v>
      </c>
      <c r="B42" s="11" t="s">
        <v>75</v>
      </c>
      <c r="C42" s="11"/>
      <c r="D42" s="14">
        <v>17216.531999999999</v>
      </c>
      <c r="E42" s="14">
        <v>12000</v>
      </c>
      <c r="F42" s="13">
        <v>11893.11</v>
      </c>
    </row>
    <row r="43" spans="1:6">
      <c r="A43" s="10">
        <v>401520</v>
      </c>
      <c r="B43" s="15" t="s">
        <v>76</v>
      </c>
      <c r="C43" s="16"/>
      <c r="D43" s="14">
        <v>0</v>
      </c>
      <c r="E43" s="14">
        <v>12000</v>
      </c>
      <c r="F43" s="13">
        <v>11064.09</v>
      </c>
    </row>
    <row r="44" spans="1:6">
      <c r="A44" s="10">
        <v>401521</v>
      </c>
      <c r="B44" s="15" t="s">
        <v>77</v>
      </c>
      <c r="C44" s="16"/>
      <c r="D44" s="14">
        <v>0</v>
      </c>
      <c r="E44" s="14">
        <v>5000</v>
      </c>
      <c r="F44" s="13">
        <v>4436.84</v>
      </c>
    </row>
    <row r="45" spans="1:6">
      <c r="A45" s="10" t="s">
        <v>78</v>
      </c>
      <c r="B45" s="11" t="s">
        <v>79</v>
      </c>
      <c r="C45" s="11"/>
      <c r="D45" s="14">
        <v>587.98800000000006</v>
      </c>
      <c r="E45" s="14">
        <v>200</v>
      </c>
      <c r="F45" s="13">
        <v>119.25</v>
      </c>
    </row>
    <row r="46" spans="1:6">
      <c r="A46" s="10" t="s">
        <v>80</v>
      </c>
      <c r="B46" s="11" t="s">
        <v>81</v>
      </c>
      <c r="C46" s="11"/>
      <c r="D46" s="14">
        <v>734.96399999999994</v>
      </c>
      <c r="E46" s="14">
        <v>200</v>
      </c>
      <c r="F46" s="13">
        <v>149.06</v>
      </c>
    </row>
    <row r="47" spans="1:6">
      <c r="A47" s="10" t="s">
        <v>82</v>
      </c>
      <c r="B47" s="11" t="s">
        <v>83</v>
      </c>
      <c r="C47" s="11"/>
      <c r="D47" s="14">
        <v>895.87199999999984</v>
      </c>
      <c r="E47" s="14">
        <v>1300</v>
      </c>
      <c r="F47" s="13">
        <v>1214.47</v>
      </c>
    </row>
    <row r="48" spans="1:6">
      <c r="A48" s="10" t="s">
        <v>84</v>
      </c>
      <c r="B48" s="11" t="s">
        <v>85</v>
      </c>
      <c r="C48" s="11"/>
      <c r="D48" s="14">
        <v>1119.9119999999998</v>
      </c>
      <c r="E48" s="14">
        <v>1600</v>
      </c>
      <c r="F48" s="13">
        <v>1518.32</v>
      </c>
    </row>
    <row r="49" spans="1:6">
      <c r="A49" s="10" t="s">
        <v>86</v>
      </c>
      <c r="B49" s="11" t="s">
        <v>87</v>
      </c>
      <c r="C49" s="11"/>
      <c r="D49" s="14">
        <v>429.23999999999995</v>
      </c>
      <c r="E49" s="14">
        <v>429.24</v>
      </c>
      <c r="F49" s="13">
        <v>384.52</v>
      </c>
    </row>
    <row r="50" spans="1:6">
      <c r="A50" s="10" t="s">
        <v>88</v>
      </c>
      <c r="B50" s="11" t="s">
        <v>89</v>
      </c>
      <c r="C50" s="11"/>
      <c r="D50" s="14">
        <v>637.5</v>
      </c>
      <c r="E50" s="14">
        <v>0</v>
      </c>
      <c r="F50" s="13">
        <v>0</v>
      </c>
    </row>
    <row r="51" spans="1:6">
      <c r="A51" s="10" t="s">
        <v>90</v>
      </c>
      <c r="B51" s="11" t="s">
        <v>91</v>
      </c>
      <c r="C51" s="11"/>
      <c r="D51" s="14">
        <v>10927.644</v>
      </c>
      <c r="E51" s="14">
        <v>14145.39</v>
      </c>
      <c r="F51" s="13">
        <v>14145.39</v>
      </c>
    </row>
    <row r="52" spans="1:6">
      <c r="A52" s="10" t="s">
        <v>92</v>
      </c>
      <c r="B52" s="11" t="s">
        <v>93</v>
      </c>
      <c r="C52" s="11"/>
      <c r="D52" s="14">
        <v>302.39999999999998</v>
      </c>
      <c r="E52" s="14">
        <v>785.98</v>
      </c>
      <c r="F52" s="13">
        <v>785.98</v>
      </c>
    </row>
    <row r="53" spans="1:6">
      <c r="A53" s="10">
        <v>402301</v>
      </c>
      <c r="B53" s="10" t="s">
        <v>94</v>
      </c>
      <c r="C53" s="10"/>
      <c r="D53" s="14">
        <v>0</v>
      </c>
      <c r="E53" s="14">
        <v>45</v>
      </c>
      <c r="F53" s="13">
        <v>45</v>
      </c>
    </row>
    <row r="54" spans="1:6">
      <c r="A54" s="10" t="s">
        <v>95</v>
      </c>
      <c r="B54" s="11" t="s">
        <v>96</v>
      </c>
      <c r="C54" s="11"/>
      <c r="D54" s="14">
        <v>820.80000000000007</v>
      </c>
      <c r="E54" s="14">
        <v>0</v>
      </c>
      <c r="F54" s="13">
        <v>0</v>
      </c>
    </row>
    <row r="55" spans="1:6">
      <c r="A55" s="10" t="s">
        <v>97</v>
      </c>
      <c r="B55" s="11" t="s">
        <v>98</v>
      </c>
      <c r="C55" s="11"/>
      <c r="D55" s="14">
        <v>100</v>
      </c>
      <c r="E55" s="14">
        <v>3000</v>
      </c>
      <c r="F55" s="13">
        <v>2520.91</v>
      </c>
    </row>
    <row r="56" spans="1:6">
      <c r="A56" s="10" t="s">
        <v>99</v>
      </c>
      <c r="B56" s="11" t="s">
        <v>100</v>
      </c>
      <c r="C56" s="11"/>
      <c r="D56" s="14">
        <v>3040.5839999999998</v>
      </c>
      <c r="E56" s="14">
        <v>2500</v>
      </c>
      <c r="F56" s="13">
        <v>2138.09</v>
      </c>
    </row>
    <row r="57" spans="1:6">
      <c r="A57" s="10" t="s">
        <v>101</v>
      </c>
      <c r="B57" s="11" t="s">
        <v>102</v>
      </c>
      <c r="C57" s="11"/>
      <c r="D57" s="14">
        <v>113.148</v>
      </c>
      <c r="E57" s="14">
        <v>113.15</v>
      </c>
      <c r="F57" s="13">
        <v>78.13</v>
      </c>
    </row>
    <row r="58" spans="1:6">
      <c r="A58" s="10" t="s">
        <v>103</v>
      </c>
      <c r="B58" s="11" t="s">
        <v>104</v>
      </c>
      <c r="C58" s="11"/>
      <c r="D58" s="14">
        <v>3228.4920000000002</v>
      </c>
      <c r="E58" s="14">
        <v>1400</v>
      </c>
      <c r="F58" s="13">
        <v>1394.22</v>
      </c>
    </row>
    <row r="59" spans="1:6">
      <c r="A59" s="10" t="s">
        <v>105</v>
      </c>
      <c r="B59" s="11" t="s">
        <v>106</v>
      </c>
      <c r="C59" s="11"/>
      <c r="D59" s="14">
        <v>15314.136000000002</v>
      </c>
      <c r="E59" s="14">
        <v>31200</v>
      </c>
      <c r="F59" s="13">
        <v>31065.99</v>
      </c>
    </row>
    <row r="60" spans="1:6">
      <c r="A60" s="10">
        <v>403500</v>
      </c>
      <c r="B60" s="11" t="s">
        <v>107</v>
      </c>
      <c r="C60" s="11"/>
      <c r="D60" s="14">
        <v>0</v>
      </c>
      <c r="E60" s="14">
        <v>42.48</v>
      </c>
      <c r="F60" s="13">
        <v>42.48</v>
      </c>
    </row>
    <row r="61" spans="1:6">
      <c r="A61" s="10">
        <v>403600</v>
      </c>
      <c r="B61" s="11" t="s">
        <v>108</v>
      </c>
      <c r="C61" s="11"/>
      <c r="D61" s="14">
        <v>0</v>
      </c>
      <c r="E61" s="14">
        <v>1600</v>
      </c>
      <c r="F61" s="13">
        <v>1598.37</v>
      </c>
    </row>
    <row r="62" spans="1:6">
      <c r="A62" s="10" t="s">
        <v>109</v>
      </c>
      <c r="B62" s="11" t="s">
        <v>110</v>
      </c>
      <c r="C62" s="11"/>
      <c r="D62" s="14">
        <v>2063.5560000000005</v>
      </c>
      <c r="E62" s="14">
        <v>1068.67</v>
      </c>
      <c r="F62" s="13">
        <v>1068.67</v>
      </c>
    </row>
    <row r="63" spans="1:6">
      <c r="A63" s="10" t="s">
        <v>111</v>
      </c>
      <c r="B63" s="11" t="s">
        <v>112</v>
      </c>
      <c r="C63" s="11"/>
      <c r="D63" s="14">
        <v>860.04</v>
      </c>
      <c r="E63" s="14">
        <v>382.84</v>
      </c>
      <c r="F63" s="13">
        <v>382.84</v>
      </c>
    </row>
    <row r="64" spans="1:6">
      <c r="A64" s="10" t="s">
        <v>113</v>
      </c>
      <c r="B64" s="11" t="s">
        <v>114</v>
      </c>
      <c r="C64" s="11"/>
      <c r="D64" s="14">
        <v>967.0200000000001</v>
      </c>
      <c r="E64" s="14">
        <v>300</v>
      </c>
      <c r="F64" s="13">
        <v>239.98</v>
      </c>
    </row>
    <row r="65" spans="1:6">
      <c r="A65" s="10" t="s">
        <v>115</v>
      </c>
      <c r="B65" s="11" t="s">
        <v>116</v>
      </c>
      <c r="C65" s="11"/>
      <c r="D65" s="14">
        <v>809.69999999999993</v>
      </c>
      <c r="E65" s="14">
        <v>1200</v>
      </c>
      <c r="F65" s="13">
        <v>1139.17</v>
      </c>
    </row>
    <row r="66" spans="1:6">
      <c r="A66" s="10" t="s">
        <v>117</v>
      </c>
      <c r="B66" s="11" t="s">
        <v>118</v>
      </c>
      <c r="C66" s="11"/>
      <c r="D66" s="14">
        <v>2000</v>
      </c>
      <c r="E66" s="14">
        <v>100</v>
      </c>
      <c r="F66" s="13">
        <v>59</v>
      </c>
    </row>
    <row r="67" spans="1:6">
      <c r="A67" s="10" t="s">
        <v>119</v>
      </c>
      <c r="B67" s="11" t="s">
        <v>120</v>
      </c>
      <c r="C67" s="11"/>
      <c r="D67" s="14">
        <v>100</v>
      </c>
      <c r="E67" s="14">
        <v>500</v>
      </c>
      <c r="F67" s="13">
        <v>440.34</v>
      </c>
    </row>
    <row r="68" spans="1:6">
      <c r="A68" s="10" t="s">
        <v>121</v>
      </c>
      <c r="B68" s="11" t="s">
        <v>122</v>
      </c>
      <c r="C68" s="11"/>
      <c r="D68" s="14">
        <v>6500</v>
      </c>
      <c r="E68" s="14">
        <v>2000</v>
      </c>
      <c r="F68" s="13">
        <v>2015.7</v>
      </c>
    </row>
    <row r="69" spans="1:6">
      <c r="A69" s="10" t="s">
        <v>123</v>
      </c>
      <c r="B69" s="11" t="s">
        <v>124</v>
      </c>
      <c r="C69" s="11"/>
      <c r="D69" s="14">
        <v>50</v>
      </c>
      <c r="E69" s="14">
        <v>300</v>
      </c>
      <c r="F69" s="13">
        <v>277.91000000000003</v>
      </c>
    </row>
    <row r="70" spans="1:6">
      <c r="A70" s="10" t="s">
        <v>125</v>
      </c>
      <c r="B70" s="11" t="s">
        <v>126</v>
      </c>
      <c r="C70" s="11"/>
      <c r="D70" s="14">
        <v>1138.4760000000001</v>
      </c>
      <c r="E70" s="14">
        <v>800</v>
      </c>
      <c r="F70" s="13">
        <v>708.19</v>
      </c>
    </row>
    <row r="71" spans="1:6">
      <c r="A71" s="10" t="s">
        <v>127</v>
      </c>
      <c r="B71" s="11" t="s">
        <v>128</v>
      </c>
      <c r="C71" s="11"/>
      <c r="D71" s="14">
        <v>560</v>
      </c>
      <c r="E71" s="14">
        <v>200</v>
      </c>
      <c r="F71" s="13">
        <v>122.92</v>
      </c>
    </row>
    <row r="72" spans="1:6">
      <c r="A72" s="10" t="s">
        <v>129</v>
      </c>
      <c r="B72" s="11" t="s">
        <v>130</v>
      </c>
      <c r="C72" s="11"/>
      <c r="D72" s="14">
        <v>121.21200000000002</v>
      </c>
      <c r="E72" s="14">
        <v>0</v>
      </c>
      <c r="F72" s="13">
        <v>0</v>
      </c>
    </row>
    <row r="73" spans="1:6">
      <c r="A73" s="10" t="s">
        <v>131</v>
      </c>
      <c r="B73" s="11" t="s">
        <v>132</v>
      </c>
      <c r="C73" s="11"/>
      <c r="D73" s="14">
        <v>215.46000000000004</v>
      </c>
      <c r="E73" s="14">
        <v>200</v>
      </c>
      <c r="F73" s="13">
        <v>208.1</v>
      </c>
    </row>
    <row r="74" spans="1:6">
      <c r="A74" s="10" t="s">
        <v>133</v>
      </c>
      <c r="B74" s="11" t="s">
        <v>134</v>
      </c>
      <c r="C74" s="11"/>
      <c r="D74" s="14">
        <v>800</v>
      </c>
      <c r="E74" s="14">
        <v>100</v>
      </c>
      <c r="F74" s="13">
        <v>26.28</v>
      </c>
    </row>
    <row r="75" spans="1:6">
      <c r="A75" s="10" t="s">
        <v>135</v>
      </c>
      <c r="B75" s="11" t="s">
        <v>136</v>
      </c>
      <c r="C75" s="11"/>
      <c r="D75" s="14">
        <v>200</v>
      </c>
      <c r="E75" s="14">
        <v>100</v>
      </c>
      <c r="F75" s="13">
        <v>89.39</v>
      </c>
    </row>
    <row r="76" spans="1:6">
      <c r="A76" s="10" t="s">
        <v>137</v>
      </c>
      <c r="B76" s="11" t="s">
        <v>138</v>
      </c>
      <c r="C76" s="11"/>
      <c r="D76" s="14">
        <v>32.519999999999996</v>
      </c>
      <c r="E76" s="14">
        <v>40</v>
      </c>
      <c r="F76" s="13">
        <v>35.69</v>
      </c>
    </row>
    <row r="77" spans="1:6">
      <c r="A77" s="10" t="s">
        <v>139</v>
      </c>
      <c r="B77" s="11" t="s">
        <v>140</v>
      </c>
      <c r="C77" s="11"/>
      <c r="D77" s="14">
        <v>2778.8639999999996</v>
      </c>
      <c r="E77" s="14">
        <v>0</v>
      </c>
      <c r="F77" s="13">
        <v>0</v>
      </c>
    </row>
    <row r="78" spans="1:6">
      <c r="A78" s="10">
        <v>4040261</v>
      </c>
      <c r="B78" s="11" t="s">
        <v>141</v>
      </c>
      <c r="C78" s="11"/>
      <c r="D78" s="14">
        <v>0</v>
      </c>
      <c r="E78" s="14">
        <v>200</v>
      </c>
      <c r="F78" s="13">
        <v>155.29</v>
      </c>
    </row>
    <row r="79" spans="1:6">
      <c r="A79" s="10">
        <v>4040262</v>
      </c>
      <c r="B79" s="11" t="s">
        <v>142</v>
      </c>
      <c r="C79" s="11"/>
      <c r="D79" s="14">
        <v>0</v>
      </c>
      <c r="E79" s="14">
        <v>200</v>
      </c>
      <c r="F79" s="13">
        <v>194.11</v>
      </c>
    </row>
    <row r="80" spans="1:6">
      <c r="A80" s="10" t="s">
        <v>143</v>
      </c>
      <c r="B80" s="11" t="s">
        <v>144</v>
      </c>
      <c r="C80" s="11"/>
      <c r="D80" s="14">
        <v>2500</v>
      </c>
      <c r="E80" s="14">
        <v>200</v>
      </c>
      <c r="F80" s="13">
        <v>23.5</v>
      </c>
    </row>
    <row r="81" spans="1:6">
      <c r="A81" s="10" t="s">
        <v>145</v>
      </c>
      <c r="B81" s="11" t="s">
        <v>146</v>
      </c>
      <c r="C81" s="11"/>
      <c r="D81" s="14">
        <v>1065.5999999999999</v>
      </c>
      <c r="E81" s="14">
        <v>0</v>
      </c>
      <c r="F81" s="13">
        <v>0</v>
      </c>
    </row>
    <row r="82" spans="1:6">
      <c r="A82" s="10">
        <v>404029</v>
      </c>
      <c r="B82" s="11" t="s">
        <v>147</v>
      </c>
      <c r="C82" s="11"/>
      <c r="D82" s="14">
        <v>0</v>
      </c>
      <c r="E82" s="14">
        <v>500</v>
      </c>
      <c r="F82" s="13">
        <v>487.63</v>
      </c>
    </row>
    <row r="83" spans="1:6">
      <c r="A83" s="10">
        <v>404030</v>
      </c>
      <c r="B83" s="11" t="s">
        <v>148</v>
      </c>
      <c r="C83" s="11"/>
      <c r="D83" s="14">
        <v>0</v>
      </c>
      <c r="E83" s="14">
        <v>225.98</v>
      </c>
      <c r="F83" s="13">
        <v>225.98</v>
      </c>
    </row>
    <row r="84" spans="1:6">
      <c r="A84" s="10" t="s">
        <v>149</v>
      </c>
      <c r="B84" s="11" t="s">
        <v>150</v>
      </c>
      <c r="C84" s="11"/>
      <c r="D84" s="14">
        <v>537.59999999999991</v>
      </c>
      <c r="E84" s="14">
        <v>565</v>
      </c>
      <c r="F84" s="13">
        <v>565</v>
      </c>
    </row>
    <row r="85" spans="1:6">
      <c r="A85" s="10" t="s">
        <v>151</v>
      </c>
      <c r="B85" s="11" t="s">
        <v>152</v>
      </c>
      <c r="C85" s="11"/>
      <c r="D85" s="14">
        <v>1477.944</v>
      </c>
      <c r="E85" s="14">
        <v>0</v>
      </c>
      <c r="F85" s="13">
        <v>0</v>
      </c>
    </row>
    <row r="86" spans="1:6">
      <c r="A86" s="10" t="s">
        <v>153</v>
      </c>
      <c r="B86" s="11" t="s">
        <v>154</v>
      </c>
      <c r="C86" s="11"/>
      <c r="D86" s="14">
        <v>28.799999999999997</v>
      </c>
      <c r="E86" s="14">
        <v>298.39999999999998</v>
      </c>
      <c r="F86" s="13">
        <v>298.39999999999998</v>
      </c>
    </row>
    <row r="87" spans="1:6">
      <c r="A87" s="10" t="s">
        <v>155</v>
      </c>
      <c r="B87" s="11" t="s">
        <v>156</v>
      </c>
      <c r="C87" s="11"/>
      <c r="D87" s="14">
        <v>36</v>
      </c>
      <c r="E87" s="14">
        <v>373</v>
      </c>
      <c r="F87" s="13">
        <v>373</v>
      </c>
    </row>
    <row r="88" spans="1:6">
      <c r="A88" s="10">
        <v>4041141</v>
      </c>
      <c r="B88" s="11" t="s">
        <v>157</v>
      </c>
      <c r="C88" s="11"/>
      <c r="D88" s="14">
        <v>0</v>
      </c>
      <c r="E88" s="14">
        <v>568.16</v>
      </c>
      <c r="F88" s="13">
        <v>568.16</v>
      </c>
    </row>
    <row r="89" spans="1:6">
      <c r="A89" s="10">
        <v>4041142</v>
      </c>
      <c r="B89" s="11" t="s">
        <v>158</v>
      </c>
      <c r="C89" s="11"/>
      <c r="D89" s="14">
        <v>0</v>
      </c>
      <c r="E89" s="14">
        <v>710.2</v>
      </c>
      <c r="F89" s="13">
        <v>710.2</v>
      </c>
    </row>
    <row r="90" spans="1:6">
      <c r="A90" s="10">
        <v>404115</v>
      </c>
      <c r="B90" s="11" t="s">
        <v>159</v>
      </c>
      <c r="C90" s="11"/>
      <c r="D90" s="14">
        <v>0</v>
      </c>
      <c r="E90" s="14">
        <v>200</v>
      </c>
      <c r="F90" s="13">
        <v>198.4</v>
      </c>
    </row>
    <row r="91" spans="1:6">
      <c r="A91" s="10" t="s">
        <v>160</v>
      </c>
      <c r="B91" s="11" t="s">
        <v>161</v>
      </c>
      <c r="C91" s="11"/>
      <c r="D91" s="14">
        <v>57.599999999999994</v>
      </c>
      <c r="E91" s="14">
        <v>200</v>
      </c>
      <c r="F91" s="13">
        <v>142</v>
      </c>
    </row>
    <row r="92" spans="1:6">
      <c r="A92" s="10" t="s">
        <v>162</v>
      </c>
      <c r="B92" s="11" t="s">
        <v>163</v>
      </c>
      <c r="C92" s="11"/>
      <c r="D92" s="14">
        <v>88.823999999999984</v>
      </c>
      <c r="E92" s="14">
        <v>264</v>
      </c>
      <c r="F92" s="13">
        <v>264</v>
      </c>
    </row>
    <row r="93" spans="1:6">
      <c r="A93" s="10" t="s">
        <v>164</v>
      </c>
      <c r="B93" s="11" t="s">
        <v>165</v>
      </c>
      <c r="C93" s="11"/>
      <c r="D93" s="14">
        <v>887.04</v>
      </c>
      <c r="E93" s="14">
        <v>0</v>
      </c>
      <c r="F93" s="13">
        <v>0</v>
      </c>
    </row>
    <row r="94" spans="1:6">
      <c r="A94" s="10" t="s">
        <v>166</v>
      </c>
      <c r="B94" s="11" t="s">
        <v>167</v>
      </c>
      <c r="C94" s="11"/>
      <c r="D94" s="14">
        <v>671.31600000000003</v>
      </c>
      <c r="E94" s="14">
        <v>0</v>
      </c>
      <c r="F94" s="13">
        <v>0</v>
      </c>
    </row>
    <row r="95" spans="1:6">
      <c r="A95" s="10" t="s">
        <v>168</v>
      </c>
      <c r="B95" s="11" t="s">
        <v>169</v>
      </c>
      <c r="C95" s="11"/>
      <c r="D95" s="14">
        <v>748.8</v>
      </c>
      <c r="E95" s="14">
        <v>620</v>
      </c>
      <c r="F95" s="13">
        <v>620</v>
      </c>
    </row>
    <row r="96" spans="1:6">
      <c r="A96" s="17" t="s">
        <v>170</v>
      </c>
      <c r="B96" s="18" t="s">
        <v>171</v>
      </c>
      <c r="C96" s="18"/>
      <c r="D96" s="19">
        <f>SUM(D10:D95)</f>
        <v>219166.89599999995</v>
      </c>
      <c r="E96" s="19">
        <f>SUM(E10:E95)</f>
        <v>208769.45</v>
      </c>
      <c r="F96" s="19">
        <f>SUM(F10:F95)</f>
        <v>203032.8300000001</v>
      </c>
    </row>
    <row r="97" spans="1:6">
      <c r="A97" s="10" t="s">
        <v>172</v>
      </c>
      <c r="B97" s="11" t="s">
        <v>173</v>
      </c>
      <c r="C97" s="11"/>
      <c r="D97" s="14">
        <v>2634.7560000000003</v>
      </c>
      <c r="E97" s="14">
        <v>200</v>
      </c>
      <c r="F97" s="13">
        <v>199.08</v>
      </c>
    </row>
    <row r="98" spans="1:6">
      <c r="A98" s="10" t="s">
        <v>174</v>
      </c>
      <c r="B98" s="11" t="s">
        <v>175</v>
      </c>
      <c r="C98" s="11"/>
      <c r="D98" s="14">
        <v>3382.9679999999998</v>
      </c>
      <c r="E98" s="14">
        <v>3300</v>
      </c>
      <c r="F98" s="13">
        <v>3196.75</v>
      </c>
    </row>
    <row r="99" spans="1:6">
      <c r="A99" s="10" t="s">
        <v>176</v>
      </c>
      <c r="B99" s="11" t="s">
        <v>177</v>
      </c>
      <c r="C99" s="11"/>
      <c r="D99" s="14">
        <v>5500.1039999999994</v>
      </c>
      <c r="E99" s="14">
        <v>7300</v>
      </c>
      <c r="F99" s="13">
        <v>7231.01</v>
      </c>
    </row>
    <row r="100" spans="1:6">
      <c r="A100" s="10" t="s">
        <v>178</v>
      </c>
      <c r="B100" s="11" t="s">
        <v>179</v>
      </c>
      <c r="C100" s="11"/>
      <c r="D100" s="14">
        <v>512.76</v>
      </c>
      <c r="E100" s="14">
        <v>718.11</v>
      </c>
      <c r="F100" s="13">
        <v>718.11</v>
      </c>
    </row>
    <row r="101" spans="1:6">
      <c r="A101" s="10" t="s">
        <v>180</v>
      </c>
      <c r="B101" s="11" t="s">
        <v>181</v>
      </c>
      <c r="C101" s="11"/>
      <c r="D101" s="14">
        <v>26000</v>
      </c>
      <c r="E101" s="14">
        <v>29765.5</v>
      </c>
      <c r="F101" s="13">
        <v>29765.5</v>
      </c>
    </row>
    <row r="102" spans="1:6">
      <c r="A102" s="10" t="s">
        <v>182</v>
      </c>
      <c r="B102" s="11" t="s">
        <v>183</v>
      </c>
      <c r="C102" s="11"/>
      <c r="D102" s="14">
        <v>26000</v>
      </c>
      <c r="E102" s="14">
        <v>2950</v>
      </c>
      <c r="F102" s="13">
        <v>2950</v>
      </c>
    </row>
    <row r="103" spans="1:6">
      <c r="A103" s="10">
        <v>412130</v>
      </c>
      <c r="B103" s="11" t="s">
        <v>184</v>
      </c>
      <c r="C103" s="11"/>
      <c r="D103" s="14">
        <v>0</v>
      </c>
      <c r="E103" s="14">
        <v>27400</v>
      </c>
      <c r="F103" s="13">
        <v>27400</v>
      </c>
    </row>
    <row r="104" spans="1:6">
      <c r="A104" s="10" t="s">
        <v>185</v>
      </c>
      <c r="B104" s="11" t="s">
        <v>186</v>
      </c>
      <c r="C104" s="11"/>
      <c r="D104" s="14">
        <v>354.39599999999996</v>
      </c>
      <c r="E104" s="14">
        <v>0</v>
      </c>
      <c r="F104" s="13">
        <v>0</v>
      </c>
    </row>
    <row r="105" spans="1:6">
      <c r="A105" s="10" t="s">
        <v>187</v>
      </c>
      <c r="B105" s="11" t="s">
        <v>188</v>
      </c>
      <c r="C105" s="11"/>
      <c r="D105" s="14">
        <v>15000</v>
      </c>
      <c r="E105" s="14">
        <v>19500</v>
      </c>
      <c r="F105" s="13">
        <v>19465</v>
      </c>
    </row>
    <row r="106" spans="1:6">
      <c r="A106" s="10" t="s">
        <v>189</v>
      </c>
      <c r="B106" s="11" t="s">
        <v>190</v>
      </c>
      <c r="C106" s="11"/>
      <c r="D106" s="14">
        <v>1855.4159999999999</v>
      </c>
      <c r="E106" s="14">
        <v>1920</v>
      </c>
      <c r="F106" s="13">
        <v>1920</v>
      </c>
    </row>
    <row r="107" spans="1:6">
      <c r="A107" s="10" t="s">
        <v>191</v>
      </c>
      <c r="B107" s="11" t="s">
        <v>192</v>
      </c>
      <c r="C107" s="11"/>
      <c r="D107" s="14">
        <v>19307.868000000002</v>
      </c>
      <c r="E107" s="14">
        <v>2716</v>
      </c>
      <c r="F107" s="13">
        <v>2716</v>
      </c>
    </row>
    <row r="108" spans="1:6">
      <c r="A108" s="10" t="s">
        <v>193</v>
      </c>
      <c r="B108" s="11" t="s">
        <v>194</v>
      </c>
      <c r="C108" s="11"/>
      <c r="D108" s="14">
        <v>4832.16</v>
      </c>
      <c r="E108" s="14">
        <v>8600</v>
      </c>
      <c r="F108" s="13">
        <v>8566.98</v>
      </c>
    </row>
    <row r="109" spans="1:6">
      <c r="A109" s="10" t="s">
        <v>195</v>
      </c>
      <c r="B109" s="11" t="s">
        <v>196</v>
      </c>
      <c r="C109" s="11"/>
      <c r="D109" s="14">
        <v>365.93999999999994</v>
      </c>
      <c r="E109" s="14">
        <v>1200</v>
      </c>
      <c r="F109" s="13">
        <v>1172.8499999999999</v>
      </c>
    </row>
    <row r="110" spans="1:6">
      <c r="A110" s="10" t="s">
        <v>197</v>
      </c>
      <c r="B110" s="11" t="s">
        <v>198</v>
      </c>
      <c r="C110" s="11"/>
      <c r="D110" s="14">
        <v>9503.7000000000007</v>
      </c>
      <c r="E110" s="14">
        <v>1750</v>
      </c>
      <c r="F110" s="13">
        <v>1741.11</v>
      </c>
    </row>
    <row r="111" spans="1:6">
      <c r="A111" s="10" t="s">
        <v>199</v>
      </c>
      <c r="B111" s="11" t="s">
        <v>200</v>
      </c>
      <c r="C111" s="11"/>
      <c r="D111" s="14">
        <v>10938.275999999998</v>
      </c>
      <c r="E111" s="14">
        <v>600</v>
      </c>
      <c r="F111" s="13">
        <v>565</v>
      </c>
    </row>
    <row r="112" spans="1:6">
      <c r="A112" s="10" t="s">
        <v>201</v>
      </c>
      <c r="B112" s="11" t="s">
        <v>202</v>
      </c>
      <c r="C112" s="11"/>
      <c r="D112" s="14">
        <v>105.35999999999999</v>
      </c>
      <c r="E112" s="14">
        <v>250</v>
      </c>
      <c r="F112" s="13">
        <v>253.06</v>
      </c>
    </row>
    <row r="113" spans="1:6">
      <c r="A113" s="10" t="s">
        <v>203</v>
      </c>
      <c r="B113" s="11" t="s">
        <v>204</v>
      </c>
      <c r="C113" s="11"/>
      <c r="D113" s="14">
        <v>1626.1680000000001</v>
      </c>
      <c r="E113" s="14">
        <v>1800</v>
      </c>
      <c r="F113" s="13">
        <v>1664.02</v>
      </c>
    </row>
    <row r="114" spans="1:6">
      <c r="A114" s="10" t="s">
        <v>205</v>
      </c>
      <c r="B114" s="11" t="s">
        <v>206</v>
      </c>
      <c r="C114" s="11"/>
      <c r="D114" s="14">
        <v>5865.0240000000013</v>
      </c>
      <c r="E114" s="14">
        <v>2800</v>
      </c>
      <c r="F114" s="13">
        <v>2775.15</v>
      </c>
    </row>
    <row r="115" spans="1:6">
      <c r="A115" s="10" t="s">
        <v>207</v>
      </c>
      <c r="B115" s="11" t="s">
        <v>208</v>
      </c>
      <c r="C115" s="11"/>
      <c r="D115" s="14">
        <v>905.80800000000011</v>
      </c>
      <c r="E115" s="14">
        <v>1377.96</v>
      </c>
      <c r="F115" s="13">
        <v>1377.96</v>
      </c>
    </row>
    <row r="116" spans="1:6">
      <c r="A116" s="10" t="s">
        <v>209</v>
      </c>
      <c r="B116" s="11" t="s">
        <v>210</v>
      </c>
      <c r="C116" s="11"/>
      <c r="D116" s="14">
        <v>11674.524000000001</v>
      </c>
      <c r="E116" s="14">
        <v>22000</v>
      </c>
      <c r="F116" s="13">
        <v>21929.279999999999</v>
      </c>
    </row>
    <row r="117" spans="1:6">
      <c r="A117" s="10" t="s">
        <v>211</v>
      </c>
      <c r="B117" s="11" t="s">
        <v>212</v>
      </c>
      <c r="C117" s="11"/>
      <c r="D117" s="14">
        <v>2210.8199999999997</v>
      </c>
      <c r="E117" s="14">
        <v>18643.03</v>
      </c>
      <c r="F117" s="13">
        <v>18643.03</v>
      </c>
    </row>
    <row r="118" spans="1:6">
      <c r="A118" s="10" t="s">
        <v>213</v>
      </c>
      <c r="B118" s="11" t="s">
        <v>214</v>
      </c>
      <c r="C118" s="11"/>
      <c r="D118" s="14">
        <v>125.59199999999998</v>
      </c>
      <c r="E118" s="14">
        <v>0</v>
      </c>
      <c r="F118" s="13">
        <v>0</v>
      </c>
    </row>
    <row r="119" spans="1:6">
      <c r="A119" s="10" t="s">
        <v>215</v>
      </c>
      <c r="B119" s="11" t="s">
        <v>216</v>
      </c>
      <c r="C119" s="11"/>
      <c r="D119" s="14">
        <v>100</v>
      </c>
      <c r="E119" s="20">
        <v>400</v>
      </c>
      <c r="F119" s="13">
        <v>394.36</v>
      </c>
    </row>
    <row r="120" spans="1:6">
      <c r="A120" s="10">
        <v>413016</v>
      </c>
      <c r="B120" s="11" t="s">
        <v>217</v>
      </c>
      <c r="C120" s="11"/>
      <c r="D120" s="14">
        <v>0</v>
      </c>
      <c r="E120" s="14">
        <v>1047.67</v>
      </c>
      <c r="F120" s="13">
        <v>1047.67</v>
      </c>
    </row>
    <row r="121" spans="1:6">
      <c r="A121" s="10" t="s">
        <v>218</v>
      </c>
      <c r="B121" s="11" t="s">
        <v>219</v>
      </c>
      <c r="C121" s="11"/>
      <c r="D121" s="14">
        <v>378.85199999999998</v>
      </c>
      <c r="E121" s="14">
        <v>200</v>
      </c>
      <c r="F121" s="13">
        <v>147.79</v>
      </c>
    </row>
    <row r="122" spans="1:6">
      <c r="A122" s="10" t="s">
        <v>220</v>
      </c>
      <c r="B122" s="11" t="s">
        <v>221</v>
      </c>
      <c r="C122" s="11"/>
      <c r="D122" s="14">
        <v>200</v>
      </c>
      <c r="E122" s="14">
        <v>0</v>
      </c>
      <c r="F122" s="13">
        <v>0</v>
      </c>
    </row>
    <row r="123" spans="1:6">
      <c r="A123" s="10" t="s">
        <v>222</v>
      </c>
      <c r="B123" s="11" t="s">
        <v>223</v>
      </c>
      <c r="C123" s="11"/>
      <c r="D123" s="14">
        <v>487.45199999999994</v>
      </c>
      <c r="E123" s="14">
        <v>1200</v>
      </c>
      <c r="F123" s="13">
        <v>1026.8</v>
      </c>
    </row>
    <row r="124" spans="1:6">
      <c r="A124" s="10" t="s">
        <v>224</v>
      </c>
      <c r="B124" s="11" t="s">
        <v>225</v>
      </c>
      <c r="C124" s="11"/>
      <c r="D124" s="14">
        <v>608.12400000000002</v>
      </c>
      <c r="E124" s="14">
        <v>1200</v>
      </c>
      <c r="F124" s="13">
        <v>1137.3900000000001</v>
      </c>
    </row>
    <row r="125" spans="1:6">
      <c r="A125" s="10">
        <v>413021</v>
      </c>
      <c r="B125" s="11" t="s">
        <v>226</v>
      </c>
      <c r="C125" s="11"/>
      <c r="D125" s="14">
        <v>0</v>
      </c>
      <c r="E125" s="14">
        <v>800</v>
      </c>
      <c r="F125" s="13">
        <v>726.48</v>
      </c>
    </row>
    <row r="126" spans="1:6">
      <c r="A126" s="10" t="s">
        <v>227</v>
      </c>
      <c r="B126" s="11" t="s">
        <v>228</v>
      </c>
      <c r="C126" s="11"/>
      <c r="D126" s="14">
        <v>2363.1120000000001</v>
      </c>
      <c r="E126" s="14">
        <v>3200</v>
      </c>
      <c r="F126" s="13">
        <v>3228.92</v>
      </c>
    </row>
    <row r="127" spans="1:6">
      <c r="A127" s="10" t="s">
        <v>229</v>
      </c>
      <c r="B127" s="11" t="s">
        <v>230</v>
      </c>
      <c r="C127" s="11"/>
      <c r="D127" s="14">
        <v>300</v>
      </c>
      <c r="E127" s="14">
        <v>0</v>
      </c>
      <c r="F127" s="13">
        <v>0</v>
      </c>
    </row>
    <row r="128" spans="1:6">
      <c r="A128" s="10" t="s">
        <v>231</v>
      </c>
      <c r="B128" s="11" t="s">
        <v>232</v>
      </c>
      <c r="C128" s="11"/>
      <c r="D128" s="14">
        <v>4875.8760000000002</v>
      </c>
      <c r="E128" s="14">
        <v>3400</v>
      </c>
      <c r="F128" s="13">
        <v>3345.92</v>
      </c>
    </row>
    <row r="129" spans="1:6">
      <c r="A129" s="10" t="s">
        <v>233</v>
      </c>
      <c r="B129" s="11" t="s">
        <v>234</v>
      </c>
      <c r="C129" s="11"/>
      <c r="D129" s="14">
        <v>1751.5560000000003</v>
      </c>
      <c r="E129" s="14">
        <v>1500</v>
      </c>
      <c r="F129" s="13">
        <v>1459.63</v>
      </c>
    </row>
    <row r="130" spans="1:6">
      <c r="A130" s="10">
        <v>413026</v>
      </c>
      <c r="B130" s="11" t="s">
        <v>235</v>
      </c>
      <c r="C130" s="11"/>
      <c r="D130" s="14">
        <v>0</v>
      </c>
      <c r="E130" s="14">
        <v>5000</v>
      </c>
      <c r="F130" s="13">
        <v>4958.0200000000004</v>
      </c>
    </row>
    <row r="131" spans="1:6">
      <c r="A131" s="10">
        <v>413027</v>
      </c>
      <c r="B131" s="11" t="s">
        <v>236</v>
      </c>
      <c r="C131" s="11"/>
      <c r="D131" s="14">
        <v>0</v>
      </c>
      <c r="E131" s="14">
        <v>1200</v>
      </c>
      <c r="F131" s="13">
        <v>1093.8800000000001</v>
      </c>
    </row>
    <row r="132" spans="1:6">
      <c r="A132" s="10" t="s">
        <v>237</v>
      </c>
      <c r="B132" s="11" t="s">
        <v>238</v>
      </c>
      <c r="C132" s="11"/>
      <c r="D132" s="14">
        <v>300</v>
      </c>
      <c r="E132" s="14">
        <v>130</v>
      </c>
      <c r="F132" s="13">
        <v>130</v>
      </c>
    </row>
    <row r="133" spans="1:6">
      <c r="A133" s="10" t="s">
        <v>239</v>
      </c>
      <c r="B133" s="11" t="s">
        <v>240</v>
      </c>
      <c r="C133" s="11"/>
      <c r="D133" s="14">
        <v>34863.911999999997</v>
      </c>
      <c r="E133" s="14">
        <v>24096.5</v>
      </c>
      <c r="F133" s="13">
        <v>24096.5</v>
      </c>
    </row>
    <row r="134" spans="1:6">
      <c r="A134" s="10">
        <v>413120</v>
      </c>
      <c r="B134" s="11" t="s">
        <v>241</v>
      </c>
      <c r="C134" s="11"/>
      <c r="D134" s="14">
        <v>0</v>
      </c>
      <c r="E134" s="14">
        <v>214</v>
      </c>
      <c r="F134" s="13">
        <v>214</v>
      </c>
    </row>
    <row r="135" spans="1:6">
      <c r="A135" s="10" t="s">
        <v>242</v>
      </c>
      <c r="B135" s="11" t="s">
        <v>243</v>
      </c>
      <c r="C135" s="11"/>
      <c r="D135" s="14">
        <v>3883.5120000000006</v>
      </c>
      <c r="E135" s="14">
        <v>7600</v>
      </c>
      <c r="F135" s="13">
        <v>7530.44</v>
      </c>
    </row>
    <row r="136" spans="1:6">
      <c r="A136" s="10" t="s">
        <v>244</v>
      </c>
      <c r="B136" s="11" t="s">
        <v>238</v>
      </c>
      <c r="C136" s="11"/>
      <c r="D136" s="14">
        <v>532.33200000000011</v>
      </c>
      <c r="E136" s="14">
        <v>600</v>
      </c>
      <c r="F136" s="13">
        <v>588.9</v>
      </c>
    </row>
    <row r="137" spans="1:6">
      <c r="A137" s="10">
        <v>413150</v>
      </c>
      <c r="B137" s="11" t="s">
        <v>245</v>
      </c>
      <c r="C137" s="11"/>
      <c r="D137" s="14">
        <v>0</v>
      </c>
      <c r="E137" s="14">
        <v>7200</v>
      </c>
      <c r="F137" s="13">
        <v>7187.84</v>
      </c>
    </row>
    <row r="138" spans="1:6" ht="24.75" customHeight="1">
      <c r="A138" s="10">
        <v>413151</v>
      </c>
      <c r="B138" s="11" t="s">
        <v>246</v>
      </c>
      <c r="C138" s="11"/>
      <c r="D138" s="14">
        <v>0</v>
      </c>
      <c r="E138" s="14">
        <v>6482</v>
      </c>
      <c r="F138" s="13">
        <v>6482</v>
      </c>
    </row>
    <row r="139" spans="1:6" ht="15" customHeight="1">
      <c r="A139" s="10">
        <v>413152</v>
      </c>
      <c r="B139" s="11" t="s">
        <v>247</v>
      </c>
      <c r="C139" s="11"/>
      <c r="D139" s="14">
        <v>0</v>
      </c>
      <c r="E139" s="14">
        <v>8362</v>
      </c>
      <c r="F139" s="13">
        <v>8362</v>
      </c>
    </row>
    <row r="140" spans="1:6" ht="24.75" customHeight="1">
      <c r="A140" s="10">
        <v>413153</v>
      </c>
      <c r="B140" s="11" t="s">
        <v>248</v>
      </c>
      <c r="C140" s="11"/>
      <c r="D140" s="14">
        <v>0</v>
      </c>
      <c r="E140" s="14">
        <v>9180</v>
      </c>
      <c r="F140" s="13">
        <v>9180</v>
      </c>
    </row>
    <row r="141" spans="1:6" ht="15.75" customHeight="1">
      <c r="A141" s="10">
        <v>413160</v>
      </c>
      <c r="B141" s="15" t="s">
        <v>249</v>
      </c>
      <c r="C141" s="16"/>
      <c r="D141" s="14">
        <v>0</v>
      </c>
      <c r="E141" s="14">
        <v>100</v>
      </c>
      <c r="F141" s="13">
        <v>87.69</v>
      </c>
    </row>
    <row r="142" spans="1:6" ht="15.75" customHeight="1">
      <c r="A142" s="10">
        <v>413170</v>
      </c>
      <c r="B142" s="15" t="s">
        <v>250</v>
      </c>
      <c r="C142" s="16"/>
      <c r="D142" s="14">
        <v>0</v>
      </c>
      <c r="E142" s="14">
        <v>21000</v>
      </c>
      <c r="F142" s="13">
        <v>20985.11</v>
      </c>
    </row>
    <row r="143" spans="1:6">
      <c r="A143" s="10" t="s">
        <v>251</v>
      </c>
      <c r="B143" s="11" t="s">
        <v>252</v>
      </c>
      <c r="C143" s="11"/>
      <c r="D143" s="14">
        <v>6163.7040000000006</v>
      </c>
      <c r="E143" s="14">
        <v>5693.87</v>
      </c>
      <c r="F143" s="13">
        <v>5693.87</v>
      </c>
    </row>
    <row r="144" spans="1:6">
      <c r="A144" s="10" t="s">
        <v>253</v>
      </c>
      <c r="B144" s="11" t="s">
        <v>254</v>
      </c>
      <c r="C144" s="11"/>
      <c r="D144" s="14">
        <v>1322.0639999999999</v>
      </c>
      <c r="E144" s="14">
        <v>1000</v>
      </c>
      <c r="F144" s="13">
        <v>932.1</v>
      </c>
    </row>
    <row r="145" spans="1:6">
      <c r="A145" s="10" t="s">
        <v>255</v>
      </c>
      <c r="B145" s="11" t="s">
        <v>256</v>
      </c>
      <c r="C145" s="11"/>
      <c r="D145" s="14">
        <v>12403.920000000002</v>
      </c>
      <c r="E145" s="14">
        <v>13500</v>
      </c>
      <c r="F145" s="13">
        <v>13807.62</v>
      </c>
    </row>
    <row r="146" spans="1:6">
      <c r="A146" s="10" t="s">
        <v>257</v>
      </c>
      <c r="B146" s="11" t="s">
        <v>258</v>
      </c>
      <c r="C146" s="11"/>
      <c r="D146" s="14">
        <v>3295.3679999999995</v>
      </c>
      <c r="E146" s="14">
        <v>300</v>
      </c>
      <c r="F146" s="13">
        <v>267</v>
      </c>
    </row>
    <row r="147" spans="1:6">
      <c r="A147" s="10" t="s">
        <v>259</v>
      </c>
      <c r="B147" s="11" t="s">
        <v>260</v>
      </c>
      <c r="C147" s="11"/>
      <c r="D147" s="14">
        <v>334.452</v>
      </c>
      <c r="E147" s="14">
        <v>910</v>
      </c>
      <c r="F147" s="13">
        <v>910</v>
      </c>
    </row>
    <row r="148" spans="1:6">
      <c r="A148" s="10" t="s">
        <v>261</v>
      </c>
      <c r="B148" s="11" t="s">
        <v>262</v>
      </c>
      <c r="C148" s="11"/>
      <c r="D148" s="14">
        <v>250</v>
      </c>
      <c r="E148" s="14">
        <v>400</v>
      </c>
      <c r="F148" s="13">
        <v>326.31</v>
      </c>
    </row>
    <row r="149" spans="1:6">
      <c r="A149" s="10" t="s">
        <v>263</v>
      </c>
      <c r="B149" s="11" t="s">
        <v>264</v>
      </c>
      <c r="C149" s="11"/>
      <c r="D149" s="14">
        <v>3445.2960000000003</v>
      </c>
      <c r="E149" s="14">
        <v>1034.72</v>
      </c>
      <c r="F149" s="13">
        <v>1034.72</v>
      </c>
    </row>
    <row r="150" spans="1:6">
      <c r="A150" s="10" t="s">
        <v>265</v>
      </c>
      <c r="B150" s="11" t="s">
        <v>266</v>
      </c>
      <c r="C150" s="11"/>
      <c r="D150" s="14">
        <v>1067.04</v>
      </c>
      <c r="E150" s="14">
        <v>1067.04</v>
      </c>
      <c r="F150" s="13">
        <v>1064</v>
      </c>
    </row>
    <row r="151" spans="1:6">
      <c r="A151" s="10" t="s">
        <v>267</v>
      </c>
      <c r="B151" s="11" t="s">
        <v>268</v>
      </c>
      <c r="C151" s="11"/>
      <c r="D151" s="14">
        <v>790.66799999999989</v>
      </c>
      <c r="E151" s="14">
        <v>790.67</v>
      </c>
      <c r="F151" s="13">
        <v>505.8</v>
      </c>
    </row>
    <row r="152" spans="1:6">
      <c r="A152" s="10" t="s">
        <v>269</v>
      </c>
      <c r="B152" s="11" t="s">
        <v>270</v>
      </c>
      <c r="C152" s="11"/>
      <c r="D152" s="14">
        <v>410.40000000000003</v>
      </c>
      <c r="E152" s="14">
        <v>3400</v>
      </c>
      <c r="F152" s="13">
        <v>3366.59</v>
      </c>
    </row>
    <row r="153" spans="1:6">
      <c r="A153" s="10" t="s">
        <v>271</v>
      </c>
      <c r="B153" s="11" t="s">
        <v>272</v>
      </c>
      <c r="C153" s="11"/>
      <c r="D153" s="14">
        <v>1486.56</v>
      </c>
      <c r="E153" s="14">
        <v>4900</v>
      </c>
      <c r="F153" s="13">
        <v>4890.63</v>
      </c>
    </row>
    <row r="154" spans="1:6">
      <c r="A154" s="10" t="s">
        <v>273</v>
      </c>
      <c r="B154" s="11" t="s">
        <v>274</v>
      </c>
      <c r="C154" s="11"/>
      <c r="D154" s="14">
        <v>1048.8000000000002</v>
      </c>
      <c r="E154" s="14">
        <v>3900</v>
      </c>
      <c r="F154" s="13">
        <v>3982.39</v>
      </c>
    </row>
    <row r="155" spans="1:6" ht="25.5" customHeight="1">
      <c r="A155" s="10">
        <v>415000</v>
      </c>
      <c r="B155" s="15" t="s">
        <v>275</v>
      </c>
      <c r="C155" s="16"/>
      <c r="D155" s="14">
        <v>0</v>
      </c>
      <c r="E155" s="14">
        <v>2700</v>
      </c>
      <c r="F155" s="13">
        <v>2672.2</v>
      </c>
    </row>
    <row r="156" spans="1:6" ht="25.5" customHeight="1">
      <c r="A156" s="10">
        <v>415300</v>
      </c>
      <c r="B156" s="15" t="s">
        <v>276</v>
      </c>
      <c r="C156" s="16"/>
      <c r="D156" s="14">
        <v>0</v>
      </c>
      <c r="E156" s="14">
        <v>400</v>
      </c>
      <c r="F156" s="13">
        <v>400</v>
      </c>
    </row>
    <row r="157" spans="1:6">
      <c r="A157" s="10" t="s">
        <v>277</v>
      </c>
      <c r="B157" s="11" t="s">
        <v>278</v>
      </c>
      <c r="C157" s="11"/>
      <c r="D157" s="14">
        <v>7945.764000000001</v>
      </c>
      <c r="E157" s="14">
        <v>8200</v>
      </c>
      <c r="F157" s="13">
        <v>8073.98</v>
      </c>
    </row>
    <row r="158" spans="1:6">
      <c r="A158" s="10" t="s">
        <v>279</v>
      </c>
      <c r="B158" s="11" t="s">
        <v>280</v>
      </c>
      <c r="C158" s="11"/>
      <c r="D158" s="14">
        <v>968.6640000000001</v>
      </c>
      <c r="E158" s="14">
        <v>968.66</v>
      </c>
      <c r="F158" s="13">
        <v>753.09</v>
      </c>
    </row>
    <row r="159" spans="1:6">
      <c r="A159" s="10" t="s">
        <v>281</v>
      </c>
      <c r="B159" s="11" t="s">
        <v>282</v>
      </c>
      <c r="C159" s="11"/>
      <c r="D159" s="14">
        <v>320.83199999999999</v>
      </c>
      <c r="E159" s="14">
        <v>320.83</v>
      </c>
      <c r="F159" s="13">
        <v>327.63</v>
      </c>
    </row>
    <row r="160" spans="1:6">
      <c r="A160" s="10" t="s">
        <v>283</v>
      </c>
      <c r="B160" s="11" t="s">
        <v>284</v>
      </c>
      <c r="C160" s="11"/>
      <c r="D160" s="14">
        <v>14658.815999999999</v>
      </c>
      <c r="E160" s="14">
        <v>23000</v>
      </c>
      <c r="F160" s="13">
        <v>22570.55</v>
      </c>
    </row>
    <row r="161" spans="1:6">
      <c r="A161" s="10" t="s">
        <v>285</v>
      </c>
      <c r="B161" s="11" t="s">
        <v>286</v>
      </c>
      <c r="C161" s="11"/>
      <c r="D161" s="14">
        <v>1109.7599999999998</v>
      </c>
      <c r="E161" s="14">
        <v>1720</v>
      </c>
      <c r="F161" s="13">
        <v>1720.38</v>
      </c>
    </row>
    <row r="162" spans="1:6">
      <c r="A162" s="10" t="s">
        <v>287</v>
      </c>
      <c r="B162" s="11" t="s">
        <v>288</v>
      </c>
      <c r="C162" s="11"/>
      <c r="D162" s="14">
        <v>737.28</v>
      </c>
      <c r="E162" s="14">
        <v>1056</v>
      </c>
      <c r="F162" s="13">
        <v>1056</v>
      </c>
    </row>
    <row r="163" spans="1:6">
      <c r="A163" s="10">
        <v>418300</v>
      </c>
      <c r="B163" s="15" t="s">
        <v>289</v>
      </c>
      <c r="C163" s="16"/>
      <c r="D163" s="14">
        <v>0</v>
      </c>
      <c r="E163" s="14">
        <v>1135</v>
      </c>
      <c r="F163" s="13">
        <v>1135.1300000000001</v>
      </c>
    </row>
    <row r="164" spans="1:6">
      <c r="A164" s="10" t="s">
        <v>290</v>
      </c>
      <c r="B164" s="11" t="s">
        <v>291</v>
      </c>
      <c r="C164" s="11"/>
      <c r="D164" s="14">
        <v>17389.991999999998</v>
      </c>
      <c r="E164" s="14">
        <v>18247.560000000001</v>
      </c>
      <c r="F164" s="13">
        <v>18247.560000000001</v>
      </c>
    </row>
    <row r="165" spans="1:6">
      <c r="A165" s="17" t="s">
        <v>292</v>
      </c>
      <c r="B165" s="18" t="s">
        <v>293</v>
      </c>
      <c r="C165" s="18"/>
      <c r="D165" s="19">
        <f>SUM(D97:D164)</f>
        <v>274495.74800000002</v>
      </c>
      <c r="E165" s="19">
        <f>SUM(E97:E164)</f>
        <v>353547.11999999994</v>
      </c>
      <c r="F165" s="19">
        <f>SUM(F97:F164)</f>
        <v>351398.78</v>
      </c>
    </row>
    <row r="166" spans="1:6">
      <c r="A166" s="10" t="s">
        <v>294</v>
      </c>
      <c r="B166" s="11" t="s">
        <v>295</v>
      </c>
      <c r="C166" s="11"/>
      <c r="D166" s="14">
        <v>817.41599999999994</v>
      </c>
      <c r="E166" s="14">
        <v>895.56</v>
      </c>
      <c r="F166" s="13">
        <v>895.56</v>
      </c>
    </row>
    <row r="167" spans="1:6">
      <c r="A167" s="10" t="s">
        <v>296</v>
      </c>
      <c r="B167" s="11" t="s">
        <v>297</v>
      </c>
      <c r="C167" s="11"/>
      <c r="D167" s="14">
        <v>4124.3520000000008</v>
      </c>
      <c r="E167" s="14">
        <v>4124.3500000000004</v>
      </c>
      <c r="F167" s="13">
        <v>4196.78</v>
      </c>
    </row>
    <row r="168" spans="1:6">
      <c r="A168" s="10" t="s">
        <v>298</v>
      </c>
      <c r="B168" s="11" t="s">
        <v>299</v>
      </c>
      <c r="C168" s="11"/>
      <c r="D168" s="14">
        <v>6131.9400000000005</v>
      </c>
      <c r="E168" s="14">
        <v>5000</v>
      </c>
      <c r="F168" s="13">
        <v>4790</v>
      </c>
    </row>
    <row r="169" spans="1:6">
      <c r="A169" s="10" t="s">
        <v>300</v>
      </c>
      <c r="B169" s="11" t="s">
        <v>301</v>
      </c>
      <c r="C169" s="11"/>
      <c r="D169" s="14">
        <v>2745.9120000000003</v>
      </c>
      <c r="E169" s="14">
        <v>2000</v>
      </c>
      <c r="F169" s="13">
        <v>1935.9</v>
      </c>
    </row>
    <row r="170" spans="1:6">
      <c r="A170" s="17" t="s">
        <v>302</v>
      </c>
      <c r="B170" s="18" t="s">
        <v>293</v>
      </c>
      <c r="C170" s="18"/>
      <c r="D170" s="19">
        <f>SUM(D166:D169)</f>
        <v>13819.620000000003</v>
      </c>
      <c r="E170" s="19">
        <f>SUM(E166:E169)</f>
        <v>12019.91</v>
      </c>
      <c r="F170" s="19">
        <f>SUM(F166:F169)</f>
        <v>11818.24</v>
      </c>
    </row>
    <row r="171" spans="1:6">
      <c r="A171" s="21" t="s">
        <v>303</v>
      </c>
      <c r="B171" s="22" t="s">
        <v>304</v>
      </c>
      <c r="C171" s="22"/>
      <c r="D171" s="23">
        <v>365000</v>
      </c>
      <c r="E171" s="23">
        <v>425373.19</v>
      </c>
      <c r="F171" s="13">
        <v>425373.19</v>
      </c>
    </row>
    <row r="172" spans="1:6">
      <c r="A172" s="21" t="s">
        <v>305</v>
      </c>
      <c r="B172" s="22" t="s">
        <v>306</v>
      </c>
      <c r="C172" s="22"/>
      <c r="D172" s="23">
        <v>906</v>
      </c>
      <c r="E172" s="23">
        <v>400.83</v>
      </c>
      <c r="F172" s="13">
        <v>400.83</v>
      </c>
    </row>
    <row r="173" spans="1:6">
      <c r="A173" s="21" t="s">
        <v>307</v>
      </c>
      <c r="B173" s="22" t="s">
        <v>308</v>
      </c>
      <c r="C173" s="22"/>
      <c r="D173" s="23">
        <v>906</v>
      </c>
      <c r="E173" s="23">
        <v>400.82</v>
      </c>
      <c r="F173" s="13">
        <v>400.82</v>
      </c>
    </row>
    <row r="174" spans="1:6">
      <c r="A174" s="21" t="s">
        <v>309</v>
      </c>
      <c r="B174" s="22" t="s">
        <v>310</v>
      </c>
      <c r="C174" s="22"/>
      <c r="D174" s="23">
        <v>226.5</v>
      </c>
      <c r="E174" s="23">
        <v>100.21</v>
      </c>
      <c r="F174" s="13">
        <v>100.21</v>
      </c>
    </row>
    <row r="175" spans="1:6">
      <c r="A175" s="17" t="s">
        <v>311</v>
      </c>
      <c r="B175" s="18" t="s">
        <v>312</v>
      </c>
      <c r="C175" s="18"/>
      <c r="D175" s="19">
        <f>D171+D172+D173+D174</f>
        <v>367038.5</v>
      </c>
      <c r="E175" s="19">
        <f>E171+E172+E173+E174</f>
        <v>426275.05000000005</v>
      </c>
      <c r="F175" s="19">
        <f>F171+F172+F173+F174</f>
        <v>426275.05000000005</v>
      </c>
    </row>
    <row r="176" spans="1:6">
      <c r="A176" s="10" t="s">
        <v>313</v>
      </c>
      <c r="B176" s="11" t="s">
        <v>314</v>
      </c>
      <c r="C176" s="11"/>
      <c r="D176" s="14">
        <v>289.452</v>
      </c>
      <c r="E176" s="14">
        <v>200</v>
      </c>
      <c r="F176" s="13">
        <v>195</v>
      </c>
    </row>
    <row r="177" spans="1:6">
      <c r="A177" s="10" t="s">
        <v>315</v>
      </c>
      <c r="B177" s="11" t="s">
        <v>316</v>
      </c>
      <c r="C177" s="11"/>
      <c r="D177" s="14">
        <v>15.36</v>
      </c>
      <c r="E177" s="14">
        <v>50</v>
      </c>
      <c r="F177" s="13">
        <v>38.1</v>
      </c>
    </row>
    <row r="178" spans="1:6">
      <c r="A178" s="10" t="s">
        <v>317</v>
      </c>
      <c r="B178" s="11" t="s">
        <v>318</v>
      </c>
      <c r="C178" s="11"/>
      <c r="D178" s="14">
        <v>33.599999999999994</v>
      </c>
      <c r="E178" s="14">
        <v>200</v>
      </c>
      <c r="F178" s="13">
        <v>154</v>
      </c>
    </row>
    <row r="179" spans="1:6">
      <c r="A179" s="10" t="s">
        <v>319</v>
      </c>
      <c r="B179" s="11" t="s">
        <v>320</v>
      </c>
      <c r="C179" s="11"/>
      <c r="D179" s="14">
        <v>1500</v>
      </c>
      <c r="E179" s="14">
        <v>1500</v>
      </c>
      <c r="F179" s="13">
        <v>1238.0999999999999</v>
      </c>
    </row>
    <row r="180" spans="1:6">
      <c r="A180" s="10" t="s">
        <v>321</v>
      </c>
      <c r="B180" s="11" t="s">
        <v>322</v>
      </c>
      <c r="C180" s="11"/>
      <c r="D180" s="14">
        <v>225.14400000000001</v>
      </c>
      <c r="E180" s="14">
        <v>400</v>
      </c>
      <c r="F180" s="13">
        <v>348.27</v>
      </c>
    </row>
    <row r="181" spans="1:6">
      <c r="A181" s="10" t="s">
        <v>323</v>
      </c>
      <c r="B181" s="11" t="s">
        <v>324</v>
      </c>
      <c r="C181" s="11"/>
      <c r="D181" s="14">
        <v>1399.3679999999999</v>
      </c>
      <c r="E181" s="14">
        <v>2111.6999999999998</v>
      </c>
      <c r="F181" s="13">
        <v>2111.6999999999998</v>
      </c>
    </row>
    <row r="182" spans="1:6">
      <c r="A182" s="10" t="s">
        <v>325</v>
      </c>
      <c r="B182" s="11" t="s">
        <v>326</v>
      </c>
      <c r="C182" s="11"/>
      <c r="D182" s="14">
        <v>31534.211999999996</v>
      </c>
      <c r="E182" s="14">
        <v>31600</v>
      </c>
      <c r="F182" s="13">
        <v>31405.56</v>
      </c>
    </row>
    <row r="183" spans="1:6">
      <c r="A183" s="10" t="s">
        <v>327</v>
      </c>
      <c r="B183" s="11" t="s">
        <v>328</v>
      </c>
      <c r="C183" s="11"/>
      <c r="D183" s="14">
        <v>10509.995999999999</v>
      </c>
      <c r="E183" s="14">
        <v>14000</v>
      </c>
      <c r="F183" s="13">
        <v>13582.24</v>
      </c>
    </row>
    <row r="184" spans="1:6">
      <c r="A184" s="10" t="s">
        <v>329</v>
      </c>
      <c r="B184" s="11" t="s">
        <v>330</v>
      </c>
      <c r="C184" s="11"/>
      <c r="D184" s="14">
        <v>222.37199999999999</v>
      </c>
      <c r="E184" s="14">
        <v>453.94</v>
      </c>
      <c r="F184" s="13">
        <v>453.94</v>
      </c>
    </row>
    <row r="185" spans="1:6">
      <c r="A185" s="10" t="s">
        <v>331</v>
      </c>
      <c r="B185" s="11" t="s">
        <v>332</v>
      </c>
      <c r="C185" s="11"/>
      <c r="D185" s="14">
        <v>1721.94</v>
      </c>
      <c r="E185" s="14">
        <v>1743.04</v>
      </c>
      <c r="F185" s="13">
        <v>1743.04</v>
      </c>
    </row>
    <row r="186" spans="1:6">
      <c r="A186" s="10" t="s">
        <v>333</v>
      </c>
      <c r="B186" s="11" t="s">
        <v>334</v>
      </c>
      <c r="C186" s="11"/>
      <c r="D186" s="14">
        <v>2063.3879999999999</v>
      </c>
      <c r="E186" s="14">
        <v>1719.49</v>
      </c>
      <c r="F186" s="13">
        <v>1719.49</v>
      </c>
    </row>
    <row r="187" spans="1:6">
      <c r="A187" s="10" t="s">
        <v>335</v>
      </c>
      <c r="B187" s="11" t="s">
        <v>336</v>
      </c>
      <c r="C187" s="11"/>
      <c r="D187" s="14">
        <v>1000</v>
      </c>
      <c r="E187" s="14">
        <v>0</v>
      </c>
      <c r="F187" s="13">
        <v>0</v>
      </c>
    </row>
    <row r="188" spans="1:6">
      <c r="A188" s="10" t="s">
        <v>337</v>
      </c>
      <c r="B188" s="11" t="s">
        <v>338</v>
      </c>
      <c r="C188" s="11"/>
      <c r="D188" s="14">
        <v>198.16800000000001</v>
      </c>
      <c r="E188" s="14">
        <v>165.14</v>
      </c>
      <c r="F188" s="13">
        <v>165.14</v>
      </c>
    </row>
    <row r="189" spans="1:6">
      <c r="A189" s="10" t="s">
        <v>339</v>
      </c>
      <c r="B189" s="11" t="s">
        <v>340</v>
      </c>
      <c r="C189" s="11"/>
      <c r="D189" s="14">
        <v>46.224000000000004</v>
      </c>
      <c r="E189" s="14">
        <v>38.520000000000003</v>
      </c>
      <c r="F189" s="13">
        <v>38.520000000000003</v>
      </c>
    </row>
    <row r="190" spans="1:6">
      <c r="A190" s="10">
        <v>443800</v>
      </c>
      <c r="B190" s="11" t="s">
        <v>341</v>
      </c>
      <c r="C190" s="11"/>
      <c r="D190" s="14">
        <v>4410.18</v>
      </c>
      <c r="E190" s="14">
        <v>4410.18</v>
      </c>
      <c r="F190" s="13">
        <v>4410.18</v>
      </c>
    </row>
    <row r="191" spans="1:6">
      <c r="A191" s="10" t="s">
        <v>342</v>
      </c>
      <c r="B191" s="11" t="s">
        <v>343</v>
      </c>
      <c r="C191" s="11"/>
      <c r="D191" s="14">
        <v>32800</v>
      </c>
      <c r="E191" s="14">
        <v>27800</v>
      </c>
      <c r="F191" s="13">
        <v>27800</v>
      </c>
    </row>
    <row r="192" spans="1:6">
      <c r="A192" s="10">
        <v>446001</v>
      </c>
      <c r="B192" s="11" t="s">
        <v>344</v>
      </c>
      <c r="C192" s="11"/>
      <c r="D192" s="14">
        <v>0</v>
      </c>
      <c r="E192" s="14">
        <v>17788</v>
      </c>
      <c r="F192" s="13">
        <v>17788</v>
      </c>
    </row>
    <row r="193" spans="1:6">
      <c r="A193" s="10" t="s">
        <v>345</v>
      </c>
      <c r="B193" s="11" t="s">
        <v>346</v>
      </c>
      <c r="C193" s="11"/>
      <c r="D193" s="14">
        <v>18902.375999999997</v>
      </c>
      <c r="E193" s="14">
        <v>5510.16</v>
      </c>
      <c r="F193" s="13">
        <v>5510.16</v>
      </c>
    </row>
    <row r="194" spans="1:6">
      <c r="A194" s="10">
        <v>446100</v>
      </c>
      <c r="B194" s="11" t="s">
        <v>347</v>
      </c>
      <c r="C194" s="11"/>
      <c r="D194" s="14">
        <v>0</v>
      </c>
      <c r="E194" s="14">
        <v>2000</v>
      </c>
      <c r="F194" s="13">
        <v>2000</v>
      </c>
    </row>
    <row r="195" spans="1:6">
      <c r="A195" s="10" t="s">
        <v>348</v>
      </c>
      <c r="B195" s="11" t="s">
        <v>349</v>
      </c>
      <c r="C195" s="11"/>
      <c r="D195" s="14">
        <v>800</v>
      </c>
      <c r="E195" s="14">
        <v>0</v>
      </c>
      <c r="F195" s="13">
        <v>0</v>
      </c>
    </row>
    <row r="196" spans="1:6">
      <c r="A196" s="10" t="s">
        <v>350</v>
      </c>
      <c r="B196" s="11" t="s">
        <v>351</v>
      </c>
      <c r="C196" s="11"/>
      <c r="D196" s="14">
        <v>398.17199999999997</v>
      </c>
      <c r="E196" s="14">
        <v>2240</v>
      </c>
      <c r="F196" s="13">
        <v>2240</v>
      </c>
    </row>
    <row r="197" spans="1:6">
      <c r="A197" s="10">
        <v>446600</v>
      </c>
      <c r="B197" s="11" t="s">
        <v>352</v>
      </c>
      <c r="C197" s="11"/>
      <c r="D197" s="14">
        <v>0</v>
      </c>
      <c r="E197" s="14">
        <v>5887.95</v>
      </c>
      <c r="F197" s="13">
        <v>5887.95</v>
      </c>
    </row>
    <row r="198" spans="1:6">
      <c r="A198" s="10" t="s">
        <v>353</v>
      </c>
      <c r="B198" s="11" t="s">
        <v>354</v>
      </c>
      <c r="C198" s="11"/>
      <c r="D198" s="14">
        <v>400</v>
      </c>
      <c r="E198" s="14">
        <v>560</v>
      </c>
      <c r="F198" s="13">
        <v>560</v>
      </c>
    </row>
    <row r="199" spans="1:6">
      <c r="A199" s="10" t="s">
        <v>355</v>
      </c>
      <c r="B199" s="11" t="s">
        <v>356</v>
      </c>
      <c r="C199" s="11"/>
      <c r="D199" s="14">
        <v>400</v>
      </c>
      <c r="E199" s="14">
        <v>530</v>
      </c>
      <c r="F199" s="13">
        <v>530</v>
      </c>
    </row>
    <row r="200" spans="1:6">
      <c r="A200" s="10" t="s">
        <v>357</v>
      </c>
      <c r="B200" s="11" t="s">
        <v>358</v>
      </c>
      <c r="C200" s="11"/>
      <c r="D200" s="14">
        <v>240</v>
      </c>
      <c r="E200" s="14">
        <v>240</v>
      </c>
      <c r="F200" s="13">
        <v>240</v>
      </c>
    </row>
    <row r="201" spans="1:6">
      <c r="A201" s="10" t="s">
        <v>359</v>
      </c>
      <c r="B201" s="11" t="s">
        <v>360</v>
      </c>
      <c r="C201" s="11"/>
      <c r="D201" s="14">
        <v>117.60000000000001</v>
      </c>
      <c r="E201" s="14">
        <v>782</v>
      </c>
      <c r="F201" s="13">
        <v>782</v>
      </c>
    </row>
    <row r="202" spans="1:6">
      <c r="A202" s="10" t="s">
        <v>361</v>
      </c>
      <c r="B202" s="11" t="s">
        <v>362</v>
      </c>
      <c r="C202" s="11"/>
      <c r="D202" s="14">
        <v>207.08399999999997</v>
      </c>
      <c r="E202" s="14">
        <v>362.84</v>
      </c>
      <c r="F202" s="13">
        <v>362.84</v>
      </c>
    </row>
    <row r="203" spans="1:6">
      <c r="A203" s="10" t="s">
        <v>363</v>
      </c>
      <c r="B203" s="11" t="s">
        <v>364</v>
      </c>
      <c r="C203" s="11"/>
      <c r="D203" s="14">
        <v>222.97199999999998</v>
      </c>
      <c r="E203" s="14">
        <v>33.18</v>
      </c>
      <c r="F203" s="13">
        <v>33.18</v>
      </c>
    </row>
    <row r="204" spans="1:6">
      <c r="A204" s="10" t="s">
        <v>365</v>
      </c>
      <c r="B204" s="11" t="s">
        <v>366</v>
      </c>
      <c r="C204" s="11"/>
      <c r="D204" s="14">
        <v>8000</v>
      </c>
      <c r="E204" s="14">
        <v>253.26</v>
      </c>
      <c r="F204" s="13">
        <v>253.26</v>
      </c>
    </row>
    <row r="205" spans="1:6">
      <c r="A205" s="10" t="s">
        <v>367</v>
      </c>
      <c r="B205" s="11" t="s">
        <v>368</v>
      </c>
      <c r="C205" s="11"/>
      <c r="D205" s="14">
        <v>1797</v>
      </c>
      <c r="E205" s="14">
        <v>3200</v>
      </c>
      <c r="F205" s="13">
        <v>3165.42</v>
      </c>
    </row>
    <row r="206" spans="1:6">
      <c r="A206" s="10">
        <v>449800</v>
      </c>
      <c r="B206" s="15" t="s">
        <v>369</v>
      </c>
      <c r="C206" s="16"/>
      <c r="D206" s="14">
        <v>0</v>
      </c>
      <c r="E206" s="14">
        <v>100</v>
      </c>
      <c r="F206" s="13">
        <v>92.3</v>
      </c>
    </row>
    <row r="207" spans="1:6" ht="27" customHeight="1">
      <c r="A207" s="10" t="s">
        <v>370</v>
      </c>
      <c r="B207" s="11" t="s">
        <v>371</v>
      </c>
      <c r="C207" s="11"/>
      <c r="D207" s="14">
        <v>351942.72</v>
      </c>
      <c r="E207" s="14">
        <v>0</v>
      </c>
      <c r="F207" s="13">
        <v>0</v>
      </c>
    </row>
    <row r="208" spans="1:6">
      <c r="A208" s="17" t="s">
        <v>372</v>
      </c>
      <c r="B208" s="18" t="s">
        <v>373</v>
      </c>
      <c r="C208" s="18"/>
      <c r="D208" s="19">
        <f>SUM(D176:D207)</f>
        <v>471397.32799999998</v>
      </c>
      <c r="E208" s="19">
        <f>SUM(E176:E207)</f>
        <v>125879.39999999998</v>
      </c>
      <c r="F208" s="19">
        <f>SUM(F176:F207)</f>
        <v>124848.38999999998</v>
      </c>
    </row>
    <row r="209" spans="1:6">
      <c r="A209" s="10" t="s">
        <v>374</v>
      </c>
      <c r="B209" s="11" t="s">
        <v>375</v>
      </c>
      <c r="C209" s="11"/>
      <c r="D209" s="14">
        <v>5236.5120000000006</v>
      </c>
      <c r="E209" s="14">
        <v>5500</v>
      </c>
      <c r="F209" s="13">
        <v>5390.57</v>
      </c>
    </row>
    <row r="210" spans="1:6">
      <c r="A210" s="10" t="s">
        <v>376</v>
      </c>
      <c r="B210" s="11" t="s">
        <v>377</v>
      </c>
      <c r="C210" s="11"/>
      <c r="D210" s="14">
        <v>5236.7039999999997</v>
      </c>
      <c r="E210" s="14">
        <v>5500</v>
      </c>
      <c r="F210" s="13">
        <v>5301.09</v>
      </c>
    </row>
    <row r="211" spans="1:6">
      <c r="A211" s="10" t="s">
        <v>378</v>
      </c>
      <c r="B211" s="11" t="s">
        <v>379</v>
      </c>
      <c r="C211" s="11"/>
      <c r="D211" s="14">
        <v>15538.608</v>
      </c>
      <c r="E211" s="14">
        <v>19294.919999999998</v>
      </c>
      <c r="F211" s="13">
        <v>19294.919999999998</v>
      </c>
    </row>
    <row r="212" spans="1:6">
      <c r="A212" s="10" t="s">
        <v>380</v>
      </c>
      <c r="B212" s="11" t="s">
        <v>381</v>
      </c>
      <c r="C212" s="11"/>
      <c r="D212" s="14">
        <v>3186.288</v>
      </c>
      <c r="E212" s="14">
        <v>1431.99</v>
      </c>
      <c r="F212" s="13">
        <v>1431.99</v>
      </c>
    </row>
    <row r="213" spans="1:6">
      <c r="A213" s="10" t="s">
        <v>382</v>
      </c>
      <c r="B213" s="11" t="s">
        <v>383</v>
      </c>
      <c r="C213" s="11"/>
      <c r="D213" s="14">
        <v>10386.636000000002</v>
      </c>
      <c r="E213" s="14">
        <v>11000</v>
      </c>
      <c r="F213" s="13">
        <v>10868.19</v>
      </c>
    </row>
    <row r="214" spans="1:6">
      <c r="A214" s="10" t="s">
        <v>384</v>
      </c>
      <c r="B214" s="11" t="s">
        <v>385</v>
      </c>
      <c r="C214" s="11"/>
      <c r="D214" s="14">
        <v>2000</v>
      </c>
      <c r="E214" s="14">
        <v>300</v>
      </c>
      <c r="F214" s="13">
        <v>191.85</v>
      </c>
    </row>
    <row r="215" spans="1:6">
      <c r="A215" s="10" t="s">
        <v>386</v>
      </c>
      <c r="B215" s="11" t="s">
        <v>387</v>
      </c>
      <c r="C215" s="11"/>
      <c r="D215" s="14">
        <v>1180.5</v>
      </c>
      <c r="E215" s="14">
        <v>1500</v>
      </c>
      <c r="F215" s="13">
        <v>1485.37</v>
      </c>
    </row>
    <row r="216" spans="1:6">
      <c r="A216" s="10" t="s">
        <v>388</v>
      </c>
      <c r="B216" s="11" t="s">
        <v>389</v>
      </c>
      <c r="C216" s="11"/>
      <c r="D216" s="14">
        <v>148.34399999999999</v>
      </c>
      <c r="E216" s="14">
        <v>148.34</v>
      </c>
      <c r="F216" s="13">
        <v>148.88999999999999</v>
      </c>
    </row>
    <row r="217" spans="1:6">
      <c r="A217" s="10" t="s">
        <v>390</v>
      </c>
      <c r="B217" s="11" t="s">
        <v>391</v>
      </c>
      <c r="C217" s="11"/>
      <c r="D217" s="14">
        <v>228.09600000000003</v>
      </c>
      <c r="E217" s="14">
        <v>200</v>
      </c>
      <c r="F217" s="13">
        <v>190.08</v>
      </c>
    </row>
    <row r="218" spans="1:6">
      <c r="A218" s="10" t="s">
        <v>392</v>
      </c>
      <c r="B218" s="11" t="s">
        <v>393</v>
      </c>
      <c r="C218" s="11"/>
      <c r="D218" s="14">
        <v>254.88000000000002</v>
      </c>
      <c r="E218" s="14">
        <v>254.88</v>
      </c>
      <c r="F218" s="13">
        <v>254.88</v>
      </c>
    </row>
    <row r="219" spans="1:6">
      <c r="A219" s="10">
        <v>469900</v>
      </c>
      <c r="B219" s="11" t="s">
        <v>369</v>
      </c>
      <c r="C219" s="11"/>
      <c r="D219" s="14">
        <v>0</v>
      </c>
      <c r="E219" s="14">
        <v>1000</v>
      </c>
      <c r="F219" s="13">
        <v>735.04</v>
      </c>
    </row>
    <row r="220" spans="1:6">
      <c r="A220" s="17" t="s">
        <v>394</v>
      </c>
      <c r="B220" s="18" t="s">
        <v>395</v>
      </c>
      <c r="C220" s="18"/>
      <c r="D220" s="19">
        <f>SUM(D209:D219)</f>
        <v>43396.567999999999</v>
      </c>
      <c r="E220" s="19">
        <f>SUM(E209:E219)</f>
        <v>46130.13</v>
      </c>
      <c r="F220" s="19">
        <f>SUM(F209:F219)</f>
        <v>45292.87</v>
      </c>
    </row>
    <row r="221" spans="1:6">
      <c r="A221" s="10" t="s">
        <v>396</v>
      </c>
      <c r="B221" s="11" t="s">
        <v>397</v>
      </c>
      <c r="C221" s="11"/>
      <c r="D221" s="14">
        <v>524291.24</v>
      </c>
      <c r="E221" s="14">
        <v>607000</v>
      </c>
      <c r="F221" s="13">
        <v>606865.1</v>
      </c>
    </row>
    <row r="222" spans="1:6">
      <c r="A222" s="10" t="s">
        <v>398</v>
      </c>
      <c r="B222" s="11" t="s">
        <v>399</v>
      </c>
      <c r="C222" s="11"/>
      <c r="D222" s="14">
        <v>141883.728</v>
      </c>
      <c r="E222" s="14">
        <v>167000</v>
      </c>
      <c r="F222" s="13">
        <v>166606.49</v>
      </c>
    </row>
    <row r="223" spans="1:6">
      <c r="A223" s="10" t="s">
        <v>400</v>
      </c>
      <c r="B223" s="11" t="s">
        <v>401</v>
      </c>
      <c r="C223" s="11"/>
      <c r="D223" s="14">
        <v>57240.600000000006</v>
      </c>
      <c r="E223" s="14">
        <v>67000</v>
      </c>
      <c r="F223" s="13">
        <v>66518</v>
      </c>
    </row>
    <row r="224" spans="1:6">
      <c r="A224" s="10" t="s">
        <v>402</v>
      </c>
      <c r="B224" s="11" t="s">
        <v>403</v>
      </c>
      <c r="C224" s="11"/>
      <c r="D224" s="14">
        <v>117053.66399999999</v>
      </c>
      <c r="E224" s="14">
        <v>139000</v>
      </c>
      <c r="F224" s="13">
        <v>138598.39999999999</v>
      </c>
    </row>
    <row r="225" spans="1:6">
      <c r="A225" s="17" t="s">
        <v>404</v>
      </c>
      <c r="B225" s="18" t="s">
        <v>405</v>
      </c>
      <c r="C225" s="18"/>
      <c r="D225" s="19">
        <f>SUM(D221:D224)</f>
        <v>840469.23199999996</v>
      </c>
      <c r="E225" s="19">
        <f>SUM(E221:E224)</f>
        <v>980000</v>
      </c>
      <c r="F225" s="19">
        <f>SUM(F221:F224)</f>
        <v>978587.99</v>
      </c>
    </row>
    <row r="226" spans="1:6">
      <c r="A226" s="10" t="s">
        <v>406</v>
      </c>
      <c r="B226" s="11" t="s">
        <v>407</v>
      </c>
      <c r="C226" s="11"/>
      <c r="D226" s="14">
        <v>8040</v>
      </c>
      <c r="E226" s="14">
        <v>7250</v>
      </c>
      <c r="F226" s="13">
        <v>7250</v>
      </c>
    </row>
    <row r="227" spans="1:6">
      <c r="A227" s="10">
        <v>487300</v>
      </c>
      <c r="B227" s="11" t="s">
        <v>408</v>
      </c>
      <c r="C227" s="11"/>
      <c r="D227" s="14">
        <v>0</v>
      </c>
      <c r="E227" s="14">
        <v>200</v>
      </c>
      <c r="F227" s="13">
        <v>171.2</v>
      </c>
    </row>
    <row r="228" spans="1:6">
      <c r="A228" s="17" t="s">
        <v>409</v>
      </c>
      <c r="B228" s="18" t="s">
        <v>410</v>
      </c>
      <c r="C228" s="18"/>
      <c r="D228" s="19">
        <f>D226+D227</f>
        <v>8040</v>
      </c>
      <c r="E228" s="19">
        <f>E226+E227</f>
        <v>7450</v>
      </c>
      <c r="F228" s="19">
        <f>F226+F227</f>
        <v>7421.2</v>
      </c>
    </row>
    <row r="229" spans="1:6">
      <c r="A229" s="10" t="s">
        <v>411</v>
      </c>
      <c r="B229" s="11" t="s">
        <v>412</v>
      </c>
      <c r="C229" s="11"/>
      <c r="D229" s="14">
        <v>34.751999999999995</v>
      </c>
      <c r="E229" s="14">
        <v>10</v>
      </c>
      <c r="F229" s="13">
        <v>1.45</v>
      </c>
    </row>
    <row r="230" spans="1:6">
      <c r="A230" s="10" t="s">
        <v>413</v>
      </c>
      <c r="B230" s="11" t="s">
        <v>414</v>
      </c>
      <c r="C230" s="11"/>
      <c r="D230" s="14">
        <v>11.736000000000001</v>
      </c>
      <c r="E230" s="14">
        <v>10</v>
      </c>
      <c r="F230" s="13">
        <v>0</v>
      </c>
    </row>
    <row r="231" spans="1:6">
      <c r="A231" s="10" t="s">
        <v>415</v>
      </c>
      <c r="B231" s="11" t="s">
        <v>416</v>
      </c>
      <c r="C231" s="11"/>
      <c r="D231" s="14">
        <v>650.43599999999992</v>
      </c>
      <c r="E231" s="14">
        <v>184.34</v>
      </c>
      <c r="F231" s="13">
        <v>184.34</v>
      </c>
    </row>
    <row r="232" spans="1:6">
      <c r="A232" s="10" t="s">
        <v>417</v>
      </c>
      <c r="B232" s="11" t="s">
        <v>418</v>
      </c>
      <c r="C232" s="11"/>
      <c r="D232" s="14">
        <v>2040.3239999999998</v>
      </c>
      <c r="E232" s="14">
        <v>1204.48</v>
      </c>
      <c r="F232" s="13">
        <v>1204.48</v>
      </c>
    </row>
    <row r="233" spans="1:6">
      <c r="A233" s="10" t="s">
        <v>419</v>
      </c>
      <c r="B233" s="11" t="s">
        <v>420</v>
      </c>
      <c r="C233" s="11"/>
      <c r="D233" s="14">
        <v>22000</v>
      </c>
      <c r="E233" s="14">
        <v>20833.22</v>
      </c>
      <c r="F233" s="13">
        <v>20833.22</v>
      </c>
    </row>
    <row r="234" spans="1:6">
      <c r="A234" s="10" t="s">
        <v>419</v>
      </c>
      <c r="B234" s="11" t="s">
        <v>421</v>
      </c>
      <c r="C234" s="11"/>
      <c r="D234" s="14">
        <v>12000</v>
      </c>
      <c r="E234" s="14">
        <v>0</v>
      </c>
      <c r="F234" s="13">
        <v>0</v>
      </c>
    </row>
    <row r="235" spans="1:6">
      <c r="A235" s="10">
        <v>724012</v>
      </c>
      <c r="B235" s="11" t="s">
        <v>422</v>
      </c>
      <c r="C235" s="11"/>
      <c r="D235" s="14">
        <v>12000</v>
      </c>
      <c r="E235" s="14">
        <v>10857.14</v>
      </c>
      <c r="F235" s="13">
        <v>10857.14</v>
      </c>
    </row>
    <row r="236" spans="1:6">
      <c r="A236" s="17" t="s">
        <v>423</v>
      </c>
      <c r="B236" s="18" t="s">
        <v>424</v>
      </c>
      <c r="C236" s="18"/>
      <c r="D236" s="19">
        <f>SUM(D229:D235)</f>
        <v>48737.248</v>
      </c>
      <c r="E236" s="19">
        <f>SUM(E229:E235)</f>
        <v>33099.18</v>
      </c>
      <c r="F236" s="19">
        <f>SUM(F229:F235)</f>
        <v>33080.630000000005</v>
      </c>
    </row>
    <row r="237" spans="1:6" ht="27" customHeight="1">
      <c r="A237" s="24"/>
      <c r="B237" s="25" t="s">
        <v>425</v>
      </c>
      <c r="C237" s="25"/>
      <c r="D237" s="26">
        <f>D96+D165+D170+D175+D208+D220+D225+D228+D236</f>
        <v>2286561.14</v>
      </c>
      <c r="E237" s="26">
        <f>E96+E165+E170+E175+E208+E220+E225+E228+E236</f>
        <v>2193170.2399999998</v>
      </c>
      <c r="F237" s="26">
        <f>F96+F165+F170+F175+F208+F220+F225+F228+F236</f>
        <v>2181755.9800000004</v>
      </c>
    </row>
    <row r="238" spans="1:6">
      <c r="A238" s="10" t="s">
        <v>426</v>
      </c>
      <c r="B238" s="11" t="s">
        <v>427</v>
      </c>
      <c r="C238" s="11"/>
      <c r="D238" s="14">
        <v>62730.8</v>
      </c>
      <c r="E238" s="14">
        <v>98000</v>
      </c>
      <c r="F238" s="13">
        <v>97884.4</v>
      </c>
    </row>
    <row r="239" spans="1:6">
      <c r="A239" s="10" t="s">
        <v>428</v>
      </c>
      <c r="B239" s="11" t="s">
        <v>429</v>
      </c>
      <c r="C239" s="11"/>
      <c r="D239" s="14">
        <v>96</v>
      </c>
      <c r="E239" s="14">
        <v>100</v>
      </c>
      <c r="F239" s="13">
        <v>100</v>
      </c>
    </row>
    <row r="240" spans="1:6">
      <c r="A240" s="10" t="s">
        <v>430</v>
      </c>
      <c r="B240" s="11" t="s">
        <v>431</v>
      </c>
      <c r="C240" s="11"/>
      <c r="D240" s="14">
        <v>14900</v>
      </c>
      <c r="E240" s="14">
        <v>37000</v>
      </c>
      <c r="F240" s="13">
        <v>36109.839999999997</v>
      </c>
    </row>
    <row r="241" spans="1:6">
      <c r="A241" s="10" t="s">
        <v>432</v>
      </c>
      <c r="B241" s="11" t="s">
        <v>433</v>
      </c>
      <c r="C241" s="11"/>
      <c r="D241" s="14">
        <v>529.29599999999994</v>
      </c>
      <c r="E241" s="14">
        <v>40</v>
      </c>
      <c r="F241" s="13">
        <v>40</v>
      </c>
    </row>
    <row r="242" spans="1:6">
      <c r="A242" s="10" t="s">
        <v>434</v>
      </c>
      <c r="B242" s="11" t="s">
        <v>435</v>
      </c>
      <c r="C242" s="11"/>
      <c r="D242" s="14">
        <v>1040.1599999999999</v>
      </c>
      <c r="E242" s="14">
        <v>300</v>
      </c>
      <c r="F242" s="13">
        <v>285.04000000000002</v>
      </c>
    </row>
    <row r="243" spans="1:6">
      <c r="A243" s="10" t="s">
        <v>436</v>
      </c>
      <c r="B243" s="11" t="s">
        <v>437</v>
      </c>
      <c r="C243" s="11"/>
      <c r="D243" s="14">
        <v>7963.32</v>
      </c>
      <c r="E243" s="14">
        <v>7963.32</v>
      </c>
      <c r="F243" s="13">
        <v>7963.32</v>
      </c>
    </row>
    <row r="244" spans="1:6">
      <c r="A244" s="10" t="s">
        <v>438</v>
      </c>
      <c r="B244" s="11" t="s">
        <v>439</v>
      </c>
      <c r="C244" s="11"/>
      <c r="D244" s="14">
        <v>1126399.0560000001</v>
      </c>
      <c r="E244" s="14">
        <v>1221000</v>
      </c>
      <c r="F244" s="13">
        <v>1220908.58</v>
      </c>
    </row>
    <row r="245" spans="1:6">
      <c r="A245" s="10" t="s">
        <v>440</v>
      </c>
      <c r="B245" s="11" t="s">
        <v>441</v>
      </c>
      <c r="C245" s="11"/>
      <c r="D245" s="14">
        <v>43998.012000000002</v>
      </c>
      <c r="E245" s="14">
        <v>75000</v>
      </c>
      <c r="F245" s="13">
        <v>74976.899999999994</v>
      </c>
    </row>
    <row r="246" spans="1:6">
      <c r="A246" s="10">
        <v>751310</v>
      </c>
      <c r="B246" s="11" t="s">
        <v>442</v>
      </c>
      <c r="C246" s="11"/>
      <c r="D246" s="14">
        <v>0</v>
      </c>
      <c r="E246" s="14">
        <v>830000</v>
      </c>
      <c r="F246" s="13">
        <v>824437.96</v>
      </c>
    </row>
    <row r="247" spans="1:6">
      <c r="A247" s="10" t="s">
        <v>443</v>
      </c>
      <c r="B247" s="11" t="s">
        <v>444</v>
      </c>
      <c r="C247" s="11"/>
      <c r="D247" s="14">
        <v>23481.887999999999</v>
      </c>
      <c r="E247" s="14">
        <v>938.33</v>
      </c>
      <c r="F247" s="13">
        <v>938.33</v>
      </c>
    </row>
    <row r="248" spans="1:6">
      <c r="A248" s="10" t="s">
        <v>445</v>
      </c>
      <c r="B248" s="11" t="s">
        <v>446</v>
      </c>
      <c r="C248" s="11"/>
      <c r="D248" s="14">
        <v>554811.25199999998</v>
      </c>
      <c r="E248" s="14">
        <v>111000</v>
      </c>
      <c r="F248" s="13">
        <v>110390.82</v>
      </c>
    </row>
    <row r="249" spans="1:6">
      <c r="A249" s="10" t="s">
        <v>447</v>
      </c>
      <c r="B249" s="11" t="s">
        <v>448</v>
      </c>
      <c r="C249" s="11"/>
      <c r="D249" s="14">
        <v>107.32799999999999</v>
      </c>
      <c r="E249" s="14">
        <v>10000</v>
      </c>
      <c r="F249" s="13">
        <v>9191.19</v>
      </c>
    </row>
    <row r="250" spans="1:6">
      <c r="A250" s="10" t="s">
        <v>449</v>
      </c>
      <c r="B250" s="11" t="s">
        <v>450</v>
      </c>
      <c r="C250" s="11"/>
      <c r="D250" s="14">
        <v>1198.4520000000002</v>
      </c>
      <c r="E250" s="14">
        <v>2000</v>
      </c>
      <c r="F250" s="13">
        <v>1965.6</v>
      </c>
    </row>
    <row r="251" spans="1:6">
      <c r="A251" s="10">
        <v>751360</v>
      </c>
      <c r="B251" s="10" t="s">
        <v>451</v>
      </c>
      <c r="C251" s="10"/>
      <c r="D251" s="14">
        <v>0</v>
      </c>
      <c r="E251" s="14">
        <v>356.2</v>
      </c>
      <c r="F251" s="13">
        <v>356.2</v>
      </c>
    </row>
    <row r="252" spans="1:6">
      <c r="A252" s="10" t="s">
        <v>452</v>
      </c>
      <c r="B252" s="11" t="s">
        <v>453</v>
      </c>
      <c r="C252" s="11"/>
      <c r="D252" s="14">
        <v>2060.1120000000001</v>
      </c>
      <c r="E252" s="14">
        <v>15000</v>
      </c>
      <c r="F252" s="13">
        <v>14681.76</v>
      </c>
    </row>
    <row r="253" spans="1:6">
      <c r="A253" s="10" t="s">
        <v>454</v>
      </c>
      <c r="B253" s="11" t="s">
        <v>455</v>
      </c>
      <c r="C253" s="11"/>
      <c r="D253" s="14">
        <v>10181.471999999998</v>
      </c>
      <c r="E253" s="14">
        <v>14244.3</v>
      </c>
      <c r="F253" s="13">
        <v>14244.3</v>
      </c>
    </row>
    <row r="254" spans="1:6">
      <c r="A254" s="10" t="s">
        <v>456</v>
      </c>
      <c r="B254" s="11" t="s">
        <v>457</v>
      </c>
      <c r="C254" s="11"/>
      <c r="D254" s="14">
        <v>771.98400000000015</v>
      </c>
      <c r="E254" s="14">
        <v>972.21</v>
      </c>
      <c r="F254" s="13">
        <v>972.21</v>
      </c>
    </row>
    <row r="255" spans="1:6">
      <c r="A255" s="10">
        <v>751373</v>
      </c>
      <c r="B255" s="11" t="s">
        <v>458</v>
      </c>
      <c r="C255" s="11"/>
      <c r="D255" s="14">
        <v>0</v>
      </c>
      <c r="E255" s="14">
        <v>321.05</v>
      </c>
      <c r="F255" s="13">
        <v>321.05</v>
      </c>
    </row>
    <row r="256" spans="1:6">
      <c r="A256" s="10" t="s">
        <v>459</v>
      </c>
      <c r="B256" s="11" t="s">
        <v>460</v>
      </c>
      <c r="C256" s="11"/>
      <c r="D256" s="14">
        <v>970.66799999999989</v>
      </c>
      <c r="E256" s="14">
        <v>1482.99</v>
      </c>
      <c r="F256" s="13">
        <v>1482.99</v>
      </c>
    </row>
    <row r="257" spans="1:6">
      <c r="A257" s="10" t="s">
        <v>461</v>
      </c>
      <c r="B257" s="11" t="s">
        <v>462</v>
      </c>
      <c r="C257" s="11"/>
      <c r="D257" s="14">
        <v>14654.003999999999</v>
      </c>
      <c r="E257" s="14">
        <v>15346.87</v>
      </c>
      <c r="F257" s="13">
        <v>15346.87</v>
      </c>
    </row>
    <row r="258" spans="1:6">
      <c r="A258" s="10" t="s">
        <v>463</v>
      </c>
      <c r="B258" s="11" t="s">
        <v>464</v>
      </c>
      <c r="C258" s="11"/>
      <c r="D258" s="14">
        <v>22000</v>
      </c>
      <c r="E258" s="14">
        <v>38661.25</v>
      </c>
      <c r="F258" s="13">
        <v>38661.25</v>
      </c>
    </row>
    <row r="259" spans="1:6">
      <c r="A259" s="17" t="s">
        <v>465</v>
      </c>
      <c r="B259" s="18" t="s">
        <v>466</v>
      </c>
      <c r="C259" s="18"/>
      <c r="D259" s="19">
        <f>SUM(D238:D258)</f>
        <v>1887893.8040000005</v>
      </c>
      <c r="E259" s="19">
        <f>SUM(E238:E258)</f>
        <v>2479726.5200000005</v>
      </c>
      <c r="F259" s="19">
        <f>SUM(F238:F258)</f>
        <v>2471258.61</v>
      </c>
    </row>
    <row r="260" spans="1:6">
      <c r="A260" s="10" t="s">
        <v>467</v>
      </c>
      <c r="B260" s="11" t="s">
        <v>468</v>
      </c>
      <c r="C260" s="11"/>
      <c r="D260" s="14">
        <v>50</v>
      </c>
      <c r="E260" s="14">
        <v>2000</v>
      </c>
      <c r="F260" s="13">
        <v>1920</v>
      </c>
    </row>
    <row r="261" spans="1:6">
      <c r="A261" s="10" t="s">
        <v>469</v>
      </c>
      <c r="B261" s="11" t="s">
        <v>470</v>
      </c>
      <c r="C261" s="11"/>
      <c r="D261" s="14">
        <v>28383.864000000001</v>
      </c>
      <c r="E261" s="14">
        <v>56000</v>
      </c>
      <c r="F261" s="13">
        <v>55216.93</v>
      </c>
    </row>
    <row r="262" spans="1:6">
      <c r="A262" s="10" t="s">
        <v>471</v>
      </c>
      <c r="B262" s="11" t="s">
        <v>472</v>
      </c>
      <c r="C262" s="11"/>
      <c r="D262" s="14">
        <v>3335.1240000000003</v>
      </c>
      <c r="E262" s="14">
        <v>4255.3500000000004</v>
      </c>
      <c r="F262" s="13">
        <v>4255.3500000000004</v>
      </c>
    </row>
    <row r="263" spans="1:6">
      <c r="A263" s="10" t="s">
        <v>473</v>
      </c>
      <c r="B263" s="11" t="s">
        <v>474</v>
      </c>
      <c r="C263" s="11"/>
      <c r="D263" s="14">
        <v>4438.08</v>
      </c>
      <c r="E263" s="14">
        <v>4423.2</v>
      </c>
      <c r="F263" s="13">
        <v>4423.2</v>
      </c>
    </row>
    <row r="264" spans="1:6">
      <c r="A264" s="17" t="s">
        <v>475</v>
      </c>
      <c r="B264" s="18" t="s">
        <v>476</v>
      </c>
      <c r="C264" s="18"/>
      <c r="D264" s="19">
        <f>SUM(D260:D263)</f>
        <v>36207.067999999999</v>
      </c>
      <c r="E264" s="19">
        <f>SUM(E260:E263)</f>
        <v>66678.55</v>
      </c>
      <c r="F264" s="19">
        <f>SUM(F260:F263)</f>
        <v>65815.48</v>
      </c>
    </row>
    <row r="265" spans="1:6">
      <c r="A265" s="10" t="s">
        <v>477</v>
      </c>
      <c r="B265" s="11" t="s">
        <v>478</v>
      </c>
      <c r="C265" s="11"/>
      <c r="D265" s="14">
        <v>20.472000000000001</v>
      </c>
      <c r="E265" s="14">
        <v>30</v>
      </c>
      <c r="F265" s="13">
        <v>24.31</v>
      </c>
    </row>
    <row r="266" spans="1:6">
      <c r="A266" s="10" t="s">
        <v>479</v>
      </c>
      <c r="B266" s="11" t="s">
        <v>480</v>
      </c>
      <c r="C266" s="11"/>
      <c r="D266" s="14">
        <v>7926.0839999999989</v>
      </c>
      <c r="E266" s="14">
        <v>21820.799999999999</v>
      </c>
      <c r="F266" s="13">
        <v>21820.799999999999</v>
      </c>
    </row>
    <row r="267" spans="1:6">
      <c r="A267" s="10">
        <v>779020</v>
      </c>
      <c r="B267" s="11" t="s">
        <v>481</v>
      </c>
      <c r="C267" s="11"/>
      <c r="D267" s="14">
        <v>0</v>
      </c>
      <c r="E267" s="14">
        <v>9027.01</v>
      </c>
      <c r="F267" s="13">
        <v>9027.01</v>
      </c>
    </row>
    <row r="268" spans="1:6">
      <c r="A268" s="17" t="s">
        <v>482</v>
      </c>
      <c r="B268" s="18" t="s">
        <v>483</v>
      </c>
      <c r="C268" s="18"/>
      <c r="D268" s="19">
        <f>SUM(D265:D267)</f>
        <v>7946.5559999999987</v>
      </c>
      <c r="E268" s="19">
        <f>SUM(E265:E267)</f>
        <v>30877.809999999998</v>
      </c>
      <c r="F268" s="19">
        <f>SUM(F265:F267)</f>
        <v>30872.120000000003</v>
      </c>
    </row>
    <row r="269" spans="1:6">
      <c r="A269" s="10" t="s">
        <v>484</v>
      </c>
      <c r="B269" s="11" t="s">
        <v>485</v>
      </c>
      <c r="C269" s="11"/>
      <c r="D269" s="14">
        <v>817.41599999999994</v>
      </c>
      <c r="E269" s="14">
        <v>895.56</v>
      </c>
      <c r="F269" s="13">
        <v>895.56</v>
      </c>
    </row>
    <row r="270" spans="1:6">
      <c r="A270" s="10" t="s">
        <v>486</v>
      </c>
      <c r="B270" s="11" t="s">
        <v>487</v>
      </c>
      <c r="C270" s="11"/>
      <c r="D270" s="14">
        <v>3207.5160000000001</v>
      </c>
      <c r="E270" s="14">
        <v>4400</v>
      </c>
      <c r="F270" s="13">
        <v>4316.79</v>
      </c>
    </row>
    <row r="271" spans="1:6">
      <c r="A271" s="10" t="s">
        <v>488</v>
      </c>
      <c r="B271" s="11" t="s">
        <v>489</v>
      </c>
      <c r="C271" s="11"/>
      <c r="D271" s="14">
        <v>8197.764000000001</v>
      </c>
      <c r="E271" s="14">
        <v>469.1</v>
      </c>
      <c r="F271" s="13">
        <v>469.1</v>
      </c>
    </row>
    <row r="272" spans="1:6">
      <c r="A272" s="10" t="s">
        <v>490</v>
      </c>
      <c r="B272" s="11" t="s">
        <v>491</v>
      </c>
      <c r="C272" s="11"/>
      <c r="D272" s="14">
        <v>20000</v>
      </c>
      <c r="E272" s="14">
        <v>10000</v>
      </c>
      <c r="F272" s="13">
        <v>9137.76</v>
      </c>
    </row>
    <row r="273" spans="1:6">
      <c r="A273" s="10" t="s">
        <v>492</v>
      </c>
      <c r="B273" s="11" t="s">
        <v>493</v>
      </c>
      <c r="C273" s="11"/>
      <c r="D273" s="14">
        <v>689.00399999999991</v>
      </c>
      <c r="E273" s="14">
        <v>7000</v>
      </c>
      <c r="F273" s="13">
        <v>6442.33</v>
      </c>
    </row>
    <row r="274" spans="1:6">
      <c r="A274" s="10" t="s">
        <v>494</v>
      </c>
      <c r="B274" s="11" t="s">
        <v>495</v>
      </c>
      <c r="C274" s="11"/>
      <c r="D274" s="14">
        <v>1213.1880000000001</v>
      </c>
      <c r="E274" s="14">
        <v>0</v>
      </c>
      <c r="F274" s="13">
        <v>0</v>
      </c>
    </row>
    <row r="275" spans="1:6">
      <c r="A275" s="10">
        <v>789110</v>
      </c>
      <c r="B275" s="15" t="s">
        <v>496</v>
      </c>
      <c r="C275" s="16"/>
      <c r="D275" s="14">
        <v>0</v>
      </c>
      <c r="E275" s="14">
        <v>14000</v>
      </c>
      <c r="F275" s="13">
        <v>13790.07</v>
      </c>
    </row>
    <row r="276" spans="1:6" ht="27" customHeight="1">
      <c r="A276" s="10" t="s">
        <v>497</v>
      </c>
      <c r="B276" s="11" t="s">
        <v>498</v>
      </c>
      <c r="C276" s="11"/>
      <c r="D276" s="14">
        <v>351945.72</v>
      </c>
      <c r="E276" s="14">
        <v>0</v>
      </c>
      <c r="F276" s="13">
        <v>0</v>
      </c>
    </row>
    <row r="277" spans="1:6">
      <c r="A277" s="17" t="s">
        <v>499</v>
      </c>
      <c r="B277" s="18" t="s">
        <v>500</v>
      </c>
      <c r="C277" s="18"/>
      <c r="D277" s="19">
        <f>SUM(D269:D276)</f>
        <v>386070.60799999995</v>
      </c>
      <c r="E277" s="19">
        <f>SUM(E269:E276)</f>
        <v>36764.660000000003</v>
      </c>
      <c r="F277" s="19">
        <f>SUM(F269:F276)</f>
        <v>35051.61</v>
      </c>
    </row>
    <row r="278" spans="1:6" ht="31.5" customHeight="1">
      <c r="A278" s="24"/>
      <c r="B278" s="25" t="s">
        <v>501</v>
      </c>
      <c r="C278" s="25"/>
      <c r="D278" s="26">
        <f>D259+D264+D268+D277</f>
        <v>2318118.0360000003</v>
      </c>
      <c r="E278" s="26">
        <f>E259+E264+E268+E277</f>
        <v>2614047.5400000005</v>
      </c>
      <c r="F278" s="26">
        <f>F259+F264+F268+F277</f>
        <v>2602997.8199999998</v>
      </c>
    </row>
    <row r="279" spans="1:6" ht="31.5" customHeight="1">
      <c r="A279" s="24"/>
      <c r="B279" s="25" t="s">
        <v>502</v>
      </c>
      <c r="C279" s="25"/>
      <c r="D279" s="26">
        <f>D278-D237</f>
        <v>31556.896000000183</v>
      </c>
      <c r="E279" s="26">
        <f>E278-E237</f>
        <v>420877.30000000075</v>
      </c>
      <c r="F279" s="26">
        <f>F278-F237</f>
        <v>421241.83999999939</v>
      </c>
    </row>
    <row r="280" spans="1:6" ht="15" customHeight="1">
      <c r="A280" s="27"/>
      <c r="B280" s="27"/>
      <c r="C280" s="27"/>
      <c r="D280" s="28"/>
      <c r="E280" s="28"/>
    </row>
    <row r="281" spans="1:6" ht="15" customHeight="1">
      <c r="A281" s="27"/>
      <c r="B281" s="27"/>
      <c r="C281" s="27"/>
      <c r="D281" s="28"/>
      <c r="E281" s="28"/>
    </row>
    <row r="282" spans="1:6" ht="15" customHeight="1">
      <c r="A282" s="29"/>
      <c r="B282" s="29" t="s">
        <v>503</v>
      </c>
      <c r="C282" s="29"/>
      <c r="D282" s="30"/>
      <c r="E282" s="30"/>
      <c r="F282" s="31"/>
    </row>
    <row r="283" spans="1:6">
      <c r="A283" s="32" t="s">
        <v>504</v>
      </c>
      <c r="B283" s="33" t="s">
        <v>505</v>
      </c>
      <c r="C283" s="33"/>
      <c r="D283" s="34">
        <v>27440.82</v>
      </c>
      <c r="E283" s="34">
        <v>0</v>
      </c>
      <c r="F283" s="3">
        <v>0</v>
      </c>
    </row>
    <row r="284" spans="1:6">
      <c r="A284" s="32" t="s">
        <v>506</v>
      </c>
      <c r="B284" s="33" t="s">
        <v>507</v>
      </c>
      <c r="C284" s="33"/>
      <c r="D284" s="34">
        <v>1990842.13</v>
      </c>
      <c r="E284" s="34">
        <v>1791757.93</v>
      </c>
      <c r="F284" s="3">
        <v>1791757.93</v>
      </c>
    </row>
    <row r="285" spans="1:6">
      <c r="A285" s="32" t="s">
        <v>508</v>
      </c>
      <c r="B285" s="33" t="s">
        <v>509</v>
      </c>
      <c r="C285" s="33"/>
      <c r="D285" s="34">
        <v>58298.22</v>
      </c>
      <c r="E285" s="34">
        <v>26817.25</v>
      </c>
      <c r="F285" s="3">
        <v>26817.25</v>
      </c>
    </row>
    <row r="286" spans="1:6">
      <c r="A286" s="32">
        <v>942101</v>
      </c>
      <c r="B286" s="33" t="s">
        <v>510</v>
      </c>
      <c r="C286" s="33"/>
      <c r="D286" s="34">
        <v>246000</v>
      </c>
      <c r="E286" s="34">
        <v>205545.66</v>
      </c>
      <c r="F286" s="3">
        <v>205545.66</v>
      </c>
    </row>
    <row r="287" spans="1:6">
      <c r="A287" s="35" t="s">
        <v>511</v>
      </c>
      <c r="B287" s="36" t="s">
        <v>512</v>
      </c>
      <c r="C287" s="36"/>
      <c r="D287" s="37">
        <f>SUM(D283:D286)</f>
        <v>2322581.17</v>
      </c>
      <c r="E287" s="37">
        <f>SUM(E283:E286)</f>
        <v>2024120.8399999999</v>
      </c>
      <c r="F287" s="38">
        <f>SUM(F283:F286)</f>
        <v>2024120.8399999999</v>
      </c>
    </row>
    <row r="288" spans="1:6">
      <c r="A288" s="39"/>
      <c r="B288" s="39"/>
      <c r="C288" s="39"/>
      <c r="D288" s="39"/>
      <c r="E288" s="39"/>
    </row>
    <row r="290" spans="1:5">
      <c r="A290" t="s">
        <v>513</v>
      </c>
      <c r="D290" s="40"/>
      <c r="E290" s="40"/>
    </row>
    <row r="291" spans="1:5">
      <c r="A291" t="s">
        <v>514</v>
      </c>
      <c r="D291" s="40"/>
      <c r="E291" s="40"/>
    </row>
  </sheetData>
  <mergeCells count="282">
    <mergeCell ref="B279:C279"/>
    <mergeCell ref="B283:C283"/>
    <mergeCell ref="B284:C284"/>
    <mergeCell ref="B285:C285"/>
    <mergeCell ref="B286:C286"/>
    <mergeCell ref="B287:C287"/>
    <mergeCell ref="B273:C273"/>
    <mergeCell ref="B274:C274"/>
    <mergeCell ref="B275:C275"/>
    <mergeCell ref="B276:C276"/>
    <mergeCell ref="B277:C277"/>
    <mergeCell ref="B278:C278"/>
    <mergeCell ref="B267:C267"/>
    <mergeCell ref="B268:C268"/>
    <mergeCell ref="B269:C269"/>
    <mergeCell ref="B270:C270"/>
    <mergeCell ref="B271:C271"/>
    <mergeCell ref="B272:C272"/>
    <mergeCell ref="B261:C261"/>
    <mergeCell ref="B262:C262"/>
    <mergeCell ref="B263:C263"/>
    <mergeCell ref="B264:C264"/>
    <mergeCell ref="B265:C265"/>
    <mergeCell ref="B266:C266"/>
    <mergeCell ref="B255:C255"/>
    <mergeCell ref="B256:C256"/>
    <mergeCell ref="B257:C257"/>
    <mergeCell ref="B258:C258"/>
    <mergeCell ref="B259:C259"/>
    <mergeCell ref="B260:C260"/>
    <mergeCell ref="B248:C248"/>
    <mergeCell ref="B249:C249"/>
    <mergeCell ref="B250:C250"/>
    <mergeCell ref="B252:C252"/>
    <mergeCell ref="B253:C253"/>
    <mergeCell ref="B254:C254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49:C49"/>
    <mergeCell ref="B50:C50"/>
    <mergeCell ref="B51:C51"/>
    <mergeCell ref="B52:C52"/>
    <mergeCell ref="B54:C54"/>
    <mergeCell ref="B55:C55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7:D7"/>
    <mergeCell ref="A8:D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D6"/>
  </mergeCells>
  <pageMargins left="0.83333333333333337" right="0" top="0.8125" bottom="0.60416666666666663" header="0" footer="0.375"/>
  <pageSetup paperSize="9" scale="74" fitToHeight="0" orientation="portrait" r:id="rId1"/>
  <headerFooter>
    <oddFooter>&amp;C
 &amp;P od &amp;N</oddFooter>
  </headerFooter>
  <rowBreaks count="1" manualBreakCount="1"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IZVRŠENJE FIN PLANA 2024</vt:lpstr>
      <vt:lpstr>List1</vt:lpstr>
      <vt:lpstr>'IZVRŠENJE FIN PLANA 2024'!JR_PAGE_ANCHOR_0_1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</dc:creator>
  <cp:lastModifiedBy>Lea Bradasic</cp:lastModifiedBy>
  <dcterms:created xsi:type="dcterms:W3CDTF">2015-06-05T18:19:34Z</dcterms:created>
  <dcterms:modified xsi:type="dcterms:W3CDTF">2025-04-30T08:58:49Z</dcterms:modified>
</cp:coreProperties>
</file>