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a\Desktop\"/>
    </mc:Choice>
  </mc:AlternateContent>
  <xr:revisionPtr revIDLastSave="0" documentId="13_ncr:1_{4ED775B3-55B8-4E12-81A5-821ED61947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plan za 2024" sheetId="2" r:id="rId1"/>
    <sheet name="List1" sheetId="1" r:id="rId2"/>
  </sheets>
  <definedNames>
    <definedName name="JR_PAGE_ANCHOR_0_1" localSheetId="0">'Financijski plan za 2024'!$A$1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9" i="2" l="1"/>
  <c r="D239" i="2"/>
  <c r="D231" i="2"/>
  <c r="D228" i="2"/>
  <c r="D223" i="2"/>
  <c r="D240" i="2" s="1"/>
  <c r="D241" i="2" s="1"/>
  <c r="D203" i="2"/>
  <c r="D195" i="2"/>
  <c r="D193" i="2"/>
  <c r="D188" i="2"/>
  <c r="D204" i="2" s="1"/>
  <c r="D177" i="2"/>
  <c r="D148" i="2"/>
  <c r="D143" i="2"/>
  <c r="D138" i="2"/>
  <c r="D84" i="2"/>
</calcChain>
</file>

<file path=xl/sharedStrings.xml><?xml version="1.0" encoding="utf-8"?>
<sst xmlns="http://schemas.openxmlformats.org/spreadsheetml/2006/main" count="479" uniqueCount="476">
  <si>
    <t>Odlagalište d.o.o.</t>
  </si>
  <si>
    <t>Ivana Gundulića 15/D</t>
  </si>
  <si>
    <t>35400      Nova Gradiška</t>
  </si>
  <si>
    <t>97575612726</t>
  </si>
  <si>
    <t>FINANCIJSKI PLAN ZA 2024</t>
  </si>
  <si>
    <t>KONTO</t>
  </si>
  <si>
    <t>NAZIV KONTA</t>
  </si>
  <si>
    <t>EUR</t>
  </si>
  <si>
    <t>400400</t>
  </si>
  <si>
    <t>Uredski materijal (olovke,papir,registratori...)</t>
  </si>
  <si>
    <t>400401</t>
  </si>
  <si>
    <t>Obrasci računa</t>
  </si>
  <si>
    <t>400402</t>
  </si>
  <si>
    <t>Uredski materijal (kuverte za račune - komis)</t>
  </si>
  <si>
    <t>400500</t>
  </si>
  <si>
    <t>Materijal za HTZ zaštitu (radna odjeća,obuća,rukavice)</t>
  </si>
  <si>
    <t>400600</t>
  </si>
  <si>
    <t>Materijal za čišćenje (toaletni papir,sredstva za čišćenje)</t>
  </si>
  <si>
    <t>400720</t>
  </si>
  <si>
    <t>Materijal građevinski za održavanje deponije(kamen, nasipni materijal)</t>
  </si>
  <si>
    <t>401000</t>
  </si>
  <si>
    <t>Električna energija (prefakturirano od Slavče)</t>
  </si>
  <si>
    <t>401001</t>
  </si>
  <si>
    <t>Električna energija ( Deponij )</t>
  </si>
  <si>
    <t>401002</t>
  </si>
  <si>
    <t>Električna energija ( Uprava)</t>
  </si>
  <si>
    <t>401003</t>
  </si>
  <si>
    <t>Električna energija ( Bazen )</t>
  </si>
  <si>
    <t>401111</t>
  </si>
  <si>
    <t>Plin za grijanje (prefakturirano od VZS)</t>
  </si>
  <si>
    <t>401112</t>
  </si>
  <si>
    <t>Plin za grijanje - uprava</t>
  </si>
  <si>
    <t>401122</t>
  </si>
  <si>
    <t>EUROSUPER gorivo za trimer i kosilice Deponij</t>
  </si>
  <si>
    <t>401123</t>
  </si>
  <si>
    <t>Gorivo Bazen</t>
  </si>
  <si>
    <t>401124</t>
  </si>
  <si>
    <t>Gorivo Reciklažno dvorište Rešetari</t>
  </si>
  <si>
    <t>401500</t>
  </si>
  <si>
    <t>Dizel gorivo za vozila NG362AR</t>
  </si>
  <si>
    <t>401501</t>
  </si>
  <si>
    <t>Dizel gorivo za vozilo NG410AZ</t>
  </si>
  <si>
    <t>401502</t>
  </si>
  <si>
    <t>Dizel gorivo za vozilo MAN PODIZAČ NG613P</t>
  </si>
  <si>
    <t>401504</t>
  </si>
  <si>
    <t>Dizel gorivo za vozilo NOVI MAN PODIZAČ NG435BI</t>
  </si>
  <si>
    <t>401505</t>
  </si>
  <si>
    <t>Dizel gorivo za vozilo MERCEDES GRAJFER NG583AN</t>
  </si>
  <si>
    <t>401506</t>
  </si>
  <si>
    <t>Dizel gorivo za vozilo FORD KAMIONET NG285BB</t>
  </si>
  <si>
    <t>401507</t>
  </si>
  <si>
    <t>Dizel gorivo za vozilo FIAT STILO NG774BJ</t>
  </si>
  <si>
    <t>401508</t>
  </si>
  <si>
    <t>Dizel gorivo za vozilo NOVA SMEĆARA NG385BL</t>
  </si>
  <si>
    <t>401510</t>
  </si>
  <si>
    <t>Dizel gorivo za Buldozer</t>
  </si>
  <si>
    <t>401511</t>
  </si>
  <si>
    <t>Dizel gorivo za FORD VUČNO VOZILO NG233CA</t>
  </si>
  <si>
    <t>401512</t>
  </si>
  <si>
    <t xml:space="preserve">Dizel gorivo za vozilo CITROEN C4 NG927CB </t>
  </si>
  <si>
    <t>401513</t>
  </si>
  <si>
    <t>Dizel gorivo za JCB 3CX NG647CD</t>
  </si>
  <si>
    <t>401514</t>
  </si>
  <si>
    <t>Dizel gorivo za PEUGEOT EXPERT NG639CE</t>
  </si>
  <si>
    <t>401515</t>
  </si>
  <si>
    <t>Dizel gorivo za viličar</t>
  </si>
  <si>
    <t>401516</t>
  </si>
  <si>
    <t>Dizel gorivo za podizač DA440GU</t>
  </si>
  <si>
    <t>401517</t>
  </si>
  <si>
    <t>Dizel gorivo za smećaru NG817CH</t>
  </si>
  <si>
    <t>401518</t>
  </si>
  <si>
    <t>Dizel gorivo za smećaru NG837CH</t>
  </si>
  <si>
    <t>401519</t>
  </si>
  <si>
    <t>Dizel gorivo za KOMPAKTOR</t>
  </si>
  <si>
    <t>401540</t>
  </si>
  <si>
    <t>Dizel gorivo za O.A. 50% priznato NG923CH</t>
  </si>
  <si>
    <t>401541</t>
  </si>
  <si>
    <t>Dizel gorivo za O.A. 50% nepriznato s PDV-om NG923CH</t>
  </si>
  <si>
    <t>401542</t>
  </si>
  <si>
    <t>Dizel gorivo za O.A. 50% priznato NG765CM</t>
  </si>
  <si>
    <t>401543</t>
  </si>
  <si>
    <t xml:space="preserve">Dizel gorivo za O.A. 50% nepriznato s PDV-om </t>
  </si>
  <si>
    <t>402001</t>
  </si>
  <si>
    <t>Trošak žutih vrećica za PET</t>
  </si>
  <si>
    <t>402003</t>
  </si>
  <si>
    <t>Prozirna vreća za STAKLO</t>
  </si>
  <si>
    <t>402200</t>
  </si>
  <si>
    <t>Trošak isplate povratne naknade (ambalaža)</t>
  </si>
  <si>
    <t>402300</t>
  </si>
  <si>
    <t>Čipovi za kante</t>
  </si>
  <si>
    <t>402302</t>
  </si>
  <si>
    <t>Poklopci za kante</t>
  </si>
  <si>
    <t>403000</t>
  </si>
  <si>
    <t>Utrošeni materijal i dijelovi tekuće i inv.održava. uprava</t>
  </si>
  <si>
    <t>403100</t>
  </si>
  <si>
    <t>Utrošeni materijal i dijelovi tekuće i inv.održava. deponij</t>
  </si>
  <si>
    <t>403200</t>
  </si>
  <si>
    <t>Utrošeni mat. i dijelovi tekuće i inv.održava.rec.Rešetari</t>
  </si>
  <si>
    <t>403300</t>
  </si>
  <si>
    <t>Utrošeni materijal i dijelovi tekuće i inv.održavanje Gajev</t>
  </si>
  <si>
    <t>403400</t>
  </si>
  <si>
    <t>Utrošen mat i dijelovi tekuće i inv.održavanje Bazen</t>
  </si>
  <si>
    <t>404001</t>
  </si>
  <si>
    <t>Rezervni dijelovi za MAN smećaru NG362AR</t>
  </si>
  <si>
    <t>404002</t>
  </si>
  <si>
    <t>Rezervni dijelovi za IVECO smećaru NG410AZ</t>
  </si>
  <si>
    <t>404003</t>
  </si>
  <si>
    <t>Rezervni dijelovi za MAN podizač NG613P</t>
  </si>
  <si>
    <t>404005</t>
  </si>
  <si>
    <t>Rezervni dijelovi za NOVI MAN podizač NG435BI</t>
  </si>
  <si>
    <t>404006</t>
  </si>
  <si>
    <t>Rezervni dijelovi za MERCEDES-GRAJFER MG583AN</t>
  </si>
  <si>
    <t>404007</t>
  </si>
  <si>
    <t>Rezervni dijelovi za FORD kamionet NG285BB</t>
  </si>
  <si>
    <t>404008</t>
  </si>
  <si>
    <t>Rezervni dijelovi za buldozer NEW HOLL.</t>
  </si>
  <si>
    <t>404011</t>
  </si>
  <si>
    <t>Rezervni dijelovi FIAT STILO NG774BJ</t>
  </si>
  <si>
    <t>404012</t>
  </si>
  <si>
    <t>Rezervni dijelovi za SMEĆARA NG385BL</t>
  </si>
  <si>
    <t>404016</t>
  </si>
  <si>
    <t>Rezervni dijelovi za FORD VUČNO VOZILO NG233CA</t>
  </si>
  <si>
    <t>404017</t>
  </si>
  <si>
    <t>Rezervni dijelovi za CITROEN C4 NG927CB</t>
  </si>
  <si>
    <t>404019</t>
  </si>
  <si>
    <t>Rezervni dijelovi za podizač MERCEDES DA440GU</t>
  </si>
  <si>
    <t>404021</t>
  </si>
  <si>
    <t>Rezervni dijelovi za VILIČAR</t>
  </si>
  <si>
    <t>404022</t>
  </si>
  <si>
    <t>Rezervni dijelovi za KOMBINIRKU JCB NG647CD</t>
  </si>
  <si>
    <t>404023</t>
  </si>
  <si>
    <t>Rezervni dijelovi za NG817CH</t>
  </si>
  <si>
    <t>404024</t>
  </si>
  <si>
    <t>Rezervni dijelovi za NG837CH</t>
  </si>
  <si>
    <t>404027</t>
  </si>
  <si>
    <t>Rezervni dijelovi za KOMPAKTOR</t>
  </si>
  <si>
    <t>404028</t>
  </si>
  <si>
    <t>Rezervni dijelovi za ČISTILICU</t>
  </si>
  <si>
    <t>404105</t>
  </si>
  <si>
    <t>Autogume za NOVI MAN podizač NG435BI</t>
  </si>
  <si>
    <t>404109</t>
  </si>
  <si>
    <t>Autogume za SMEĆARA NG385BL</t>
  </si>
  <si>
    <t>404113</t>
  </si>
  <si>
    <t>Autogume O.A. SB923GD 50% priznato</t>
  </si>
  <si>
    <t>404114</t>
  </si>
  <si>
    <t>Autogume O.A.  SB923GD 50% nepriznato</t>
  </si>
  <si>
    <t>404116</t>
  </si>
  <si>
    <t>Autogume za CITROEN C4 NG927CB</t>
  </si>
  <si>
    <t>404118</t>
  </si>
  <si>
    <t>Autogume za PEUGEOT EXPERT NG639CE</t>
  </si>
  <si>
    <t>404123</t>
  </si>
  <si>
    <t>Autogume za NG817CH</t>
  </si>
  <si>
    <t>404124</t>
  </si>
  <si>
    <t>Autogume za NG837CH</t>
  </si>
  <si>
    <t>404125</t>
  </si>
  <si>
    <t>Aurogume za DA440GU</t>
  </si>
  <si>
    <t>40</t>
  </si>
  <si>
    <t>MATERIJALNI TROŠKOVI</t>
  </si>
  <si>
    <t>410200</t>
  </si>
  <si>
    <t>Prijevozne usluge</t>
  </si>
  <si>
    <t>410500</t>
  </si>
  <si>
    <t>Poštarina</t>
  </si>
  <si>
    <t>410600</t>
  </si>
  <si>
    <t>Telefonski troškovi</t>
  </si>
  <si>
    <t>410610</t>
  </si>
  <si>
    <t>Telefonski troškovi - fikal Bazeni</t>
  </si>
  <si>
    <t>412100</t>
  </si>
  <si>
    <t>Usluge izrade projektne i druge dokumentacije</t>
  </si>
  <si>
    <t>412120</t>
  </si>
  <si>
    <t>Usluge izrade projektne i druge dok. Bazen</t>
  </si>
  <si>
    <t>412300</t>
  </si>
  <si>
    <t>Usluge fotokopiranja</t>
  </si>
  <si>
    <t>412600</t>
  </si>
  <si>
    <t>Usluga rada BAGERA i KAMIONA na deponiji</t>
  </si>
  <si>
    <t>412700</t>
  </si>
  <si>
    <t>Usluge rada vanjskog osoblja (pravnica, čišćenje)</t>
  </si>
  <si>
    <t>412710</t>
  </si>
  <si>
    <t>Usluge rada vanjskog osoblja bazen (čišćenje, zaštitari)</t>
  </si>
  <si>
    <t>412900</t>
  </si>
  <si>
    <t>Ostale vanjske usluge</t>
  </si>
  <si>
    <t>412910</t>
  </si>
  <si>
    <t>Ostale vanjske usluge Bazen</t>
  </si>
  <si>
    <t>413001</t>
  </si>
  <si>
    <t>Usluga održavanja za MAN smećaru NG362AR</t>
  </si>
  <si>
    <t>413002</t>
  </si>
  <si>
    <t>Usluga održavanja za IVECO smećaru NG410AZ</t>
  </si>
  <si>
    <t>413003</t>
  </si>
  <si>
    <t>Usluga održavanja za MAN podizač NG613P</t>
  </si>
  <si>
    <t>413005</t>
  </si>
  <si>
    <t>Usluga održavanja za NOVI MAN podizač NG435BI</t>
  </si>
  <si>
    <t>413006</t>
  </si>
  <si>
    <t>Usluga održavanja za MERCEDES grajfer NG583AN</t>
  </si>
  <si>
    <t>413007</t>
  </si>
  <si>
    <t>Usluga održavanja za FORD kamionet NG285BB</t>
  </si>
  <si>
    <t>413008</t>
  </si>
  <si>
    <t>Usluga održavanja za buldozer NEW HOLL.</t>
  </si>
  <si>
    <t>413010</t>
  </si>
  <si>
    <t>Usluga održavanja za NOVA SMEĆARA NG385BL</t>
  </si>
  <si>
    <t>413011</t>
  </si>
  <si>
    <t>Usluga održavanja za Fiat Stilo NG774BJ</t>
  </si>
  <si>
    <t>413015</t>
  </si>
  <si>
    <t>Usluga održavanja za FORD VUČNO VOZILO NG233CA</t>
  </si>
  <si>
    <t>413017</t>
  </si>
  <si>
    <t>Usluga održavanja za PEUGOET EXPERT NG639CE</t>
  </si>
  <si>
    <t>413018</t>
  </si>
  <si>
    <t>Usluga održavanja za JCB3CX - kombinirka</t>
  </si>
  <si>
    <t>4130201</t>
  </si>
  <si>
    <t>Usluge održavanja za O.A. 50% priznato</t>
  </si>
  <si>
    <t>4130202</t>
  </si>
  <si>
    <t>Usluge održavanja za O.A. 50% nepriznato</t>
  </si>
  <si>
    <t>413022</t>
  </si>
  <si>
    <t>Usluge održavanja za PODIZAČ DA440GU</t>
  </si>
  <si>
    <t>413023</t>
  </si>
  <si>
    <t>Usluga održavanja za NG817CH</t>
  </si>
  <si>
    <t>413024</t>
  </si>
  <si>
    <t>Usluga održavanja za NG837CH</t>
  </si>
  <si>
    <t>413025</t>
  </si>
  <si>
    <t>Usluga održavanja za KOMPAKTOR</t>
  </si>
  <si>
    <t>413100</t>
  </si>
  <si>
    <t xml:space="preserve">Usluge tekućeg i investicijskog održavanja imovine </t>
  </si>
  <si>
    <t>413110</t>
  </si>
  <si>
    <t>Usluge tekućeg i investicijskog održavanja imovine Deponij</t>
  </si>
  <si>
    <t>413130</t>
  </si>
  <si>
    <t>Usluge tekuće i inv.održavanje Bazen</t>
  </si>
  <si>
    <t>413140</t>
  </si>
  <si>
    <t>413200</t>
  </si>
  <si>
    <t>Usluge deratizacije i analiza na odlagalištu - redovno</t>
  </si>
  <si>
    <t>413210</t>
  </si>
  <si>
    <t>Usluge analiza na bazenu</t>
  </si>
  <si>
    <t>413300</t>
  </si>
  <si>
    <t>Usluge održavanja i nadogradnje softvera (Lib, ZeleneT,</t>
  </si>
  <si>
    <t>413310</t>
  </si>
  <si>
    <t>Usluge održavanja informatičke mreže i opreme</t>
  </si>
  <si>
    <t>413400</t>
  </si>
  <si>
    <t>Usluge zaštite na radu i zaštite od požara</t>
  </si>
  <si>
    <t>413500</t>
  </si>
  <si>
    <t>Usluge zbrinjavanja opasnog i problematičnog otpada</t>
  </si>
  <si>
    <t>413600</t>
  </si>
  <si>
    <t>Usluge zbrinjavanja stakla</t>
  </si>
  <si>
    <t>413700</t>
  </si>
  <si>
    <t>Usluge zbrinjavanja tekstila</t>
  </si>
  <si>
    <t>413900</t>
  </si>
  <si>
    <t xml:space="preserve">Ostale servisne usluge (servis PP aparata,vage,crpna </t>
  </si>
  <si>
    <t>413920</t>
  </si>
  <si>
    <t>Ostale nespomenute usluge - najam ležaljki bazen</t>
  </si>
  <si>
    <t>414100</t>
  </si>
  <si>
    <t>Najam opreme (printer,komp.grid)</t>
  </si>
  <si>
    <t>414300</t>
  </si>
  <si>
    <t>Najam poslovnog prostora (Slavča)</t>
  </si>
  <si>
    <t>416200</t>
  </si>
  <si>
    <t>Registracija i tehnički pregled vozila (HAK i Auto klub)</t>
  </si>
  <si>
    <t>417000</t>
  </si>
  <si>
    <t>Voda - deponij Šagulje Ivik</t>
  </si>
  <si>
    <t>417010</t>
  </si>
  <si>
    <t>Voda - upravna zgrada VZS</t>
  </si>
  <si>
    <t>417020</t>
  </si>
  <si>
    <t xml:space="preserve">Voda - bazen </t>
  </si>
  <si>
    <t>417100</t>
  </si>
  <si>
    <t>Komunalna naknada i naknada za uređenje voda (pref.</t>
  </si>
  <si>
    <t>417200</t>
  </si>
  <si>
    <t>Garažiranje i parkiranje vozila (mj.najam)</t>
  </si>
  <si>
    <t>419001</t>
  </si>
  <si>
    <t>Usluge posredovanja - Studentski ugovori Bazen</t>
  </si>
  <si>
    <t>41</t>
  </si>
  <si>
    <t>TROŠKOVI USLUGA</t>
  </si>
  <si>
    <t>422400</t>
  </si>
  <si>
    <t>Usluge naplate potraživanja (Centar likvidnosti)</t>
  </si>
  <si>
    <t>422700</t>
  </si>
  <si>
    <t>Usluge odvjetnika, bilježnika,revizije</t>
  </si>
  <si>
    <t>422701</t>
  </si>
  <si>
    <t>Usluge javnog bilježnika - pl. tro. ovrha Čečatka,Orešković</t>
  </si>
  <si>
    <t>422702</t>
  </si>
  <si>
    <t>Usluge FINE - trošak predaje zahtjeva za naplatu ovrhe</t>
  </si>
  <si>
    <t>42</t>
  </si>
  <si>
    <t>430000</t>
  </si>
  <si>
    <t>Amortizacija dugotrajne imovine</t>
  </si>
  <si>
    <t>432000</t>
  </si>
  <si>
    <t>Amortizacija O.A. 70% priznato</t>
  </si>
  <si>
    <t>432100</t>
  </si>
  <si>
    <t>Amortizacija O.A. 30% nepriznato</t>
  </si>
  <si>
    <t>432200</t>
  </si>
  <si>
    <t>Amortizacija 50% nepriznatog pdv-a O.A. (100% iznosa)</t>
  </si>
  <si>
    <t>43</t>
  </si>
  <si>
    <t>TROŠKOVI AMORTIZACIJE</t>
  </si>
  <si>
    <t>440000</t>
  </si>
  <si>
    <t>Dnevnice za službena putovanja u zemlji</t>
  </si>
  <si>
    <t>440100</t>
  </si>
  <si>
    <t>Naknada za troškove prijevoza na službenom putu</t>
  </si>
  <si>
    <t>440500</t>
  </si>
  <si>
    <t xml:space="preserve">Naknada za upotrebu vlastitog automobila po putnom </t>
  </si>
  <si>
    <t>440600</t>
  </si>
  <si>
    <t>Naknada za upotrebu vlastitog automobila Loko vožnja</t>
  </si>
  <si>
    <t>440700</t>
  </si>
  <si>
    <t>Trošak noćenja na službenom putu</t>
  </si>
  <si>
    <t>440800</t>
  </si>
  <si>
    <t>Cestarina</t>
  </si>
  <si>
    <t>440900</t>
  </si>
  <si>
    <t>Naknada za prijevoz na posao i s posla</t>
  </si>
  <si>
    <t>443000</t>
  </si>
  <si>
    <t>Premija osiguranja vozila</t>
  </si>
  <si>
    <t>443010</t>
  </si>
  <si>
    <t>Premija osiguranja osobnih vozila 100% priznato</t>
  </si>
  <si>
    <t>443100</t>
  </si>
  <si>
    <t>Premija osiguranja od odgovornosti</t>
  </si>
  <si>
    <t>443200</t>
  </si>
  <si>
    <t>Premija osiguranja - kolektivna nezgoda</t>
  </si>
  <si>
    <t>443300</t>
  </si>
  <si>
    <t>Premija osiguranja imovine (provale i krađe)</t>
  </si>
  <si>
    <t>443400</t>
  </si>
  <si>
    <t>Premija osiguranja od požara</t>
  </si>
  <si>
    <t>443500</t>
  </si>
  <si>
    <t>Premija osiguranja stakla od loma</t>
  </si>
  <si>
    <t>Premija osiguranja imovine Bazeni</t>
  </si>
  <si>
    <t>446000</t>
  </si>
  <si>
    <t>Prigodne godišnje nagrade (božićnica, uskrsnica,regres)</t>
  </si>
  <si>
    <t>446002</t>
  </si>
  <si>
    <t>Paušalni trošak prehrane radnika</t>
  </si>
  <si>
    <t>446200</t>
  </si>
  <si>
    <t>Jubilarne nagrade</t>
  </si>
  <si>
    <t>446500</t>
  </si>
  <si>
    <t>Potpora zbog neprekidnog bolovanja dužeg od 90 dana</t>
  </si>
  <si>
    <t>446700</t>
  </si>
  <si>
    <t>Potpora u slučaju smrti člana uže obitelji zaposlenika</t>
  </si>
  <si>
    <t>446800</t>
  </si>
  <si>
    <t xml:space="preserve">Potpora za novorođeno dijete do visine proračunske </t>
  </si>
  <si>
    <t>447800</t>
  </si>
  <si>
    <t>Članarina HGK</t>
  </si>
  <si>
    <t>449000</t>
  </si>
  <si>
    <t>Trošak stručnog obrazovanja</t>
  </si>
  <si>
    <t>449100</t>
  </si>
  <si>
    <t>Trošak stručne literature</t>
  </si>
  <si>
    <t>449500</t>
  </si>
  <si>
    <t>Upravni, sudski troškovi, takse i bilježničke naknade</t>
  </si>
  <si>
    <t>449600</t>
  </si>
  <si>
    <t>Trošak lječničkih pregleda zaposlenika</t>
  </si>
  <si>
    <t>449700</t>
  </si>
  <si>
    <t>Trošak službenih glasila</t>
  </si>
  <si>
    <t>449800</t>
  </si>
  <si>
    <t>Ostali troškovi - izgradnja boxova</t>
  </si>
  <si>
    <t>44</t>
  </si>
  <si>
    <t xml:space="preserve">NAKNADE TROŠKOVA RADNIKA I IZDACI ZA </t>
  </si>
  <si>
    <t>460000</t>
  </si>
  <si>
    <t>Reprezentacija 50% priznato</t>
  </si>
  <si>
    <t>460100</t>
  </si>
  <si>
    <t>Reprezentacija 50% nepriznato</t>
  </si>
  <si>
    <t>461000</t>
  </si>
  <si>
    <t>Nadoknade članovima nadzornog odbora</t>
  </si>
  <si>
    <t>463001</t>
  </si>
  <si>
    <t>Naknada na opterećivanje okoliša FZOIEU</t>
  </si>
  <si>
    <t>463100</t>
  </si>
  <si>
    <t>Naknada za platni promet ZABA</t>
  </si>
  <si>
    <t>463110</t>
  </si>
  <si>
    <t>Naknada FINI</t>
  </si>
  <si>
    <t>463120</t>
  </si>
  <si>
    <t>Naknada za platni promet KENTBANK</t>
  </si>
  <si>
    <t>463130</t>
  </si>
  <si>
    <t>Naknada za platni promet HPB</t>
  </si>
  <si>
    <t>466100</t>
  </si>
  <si>
    <t>Direktna spomenička renta</t>
  </si>
  <si>
    <t>468400</t>
  </si>
  <si>
    <t>Trošak HRT pretplate</t>
  </si>
  <si>
    <t>46</t>
  </si>
  <si>
    <t>OSTALI TROŠKOVI POSLOVANJA</t>
  </si>
  <si>
    <t>470000</t>
  </si>
  <si>
    <t>Neto plaća</t>
  </si>
  <si>
    <t>470100</t>
  </si>
  <si>
    <t>Doprinosi iz plaća</t>
  </si>
  <si>
    <t>470200</t>
  </si>
  <si>
    <t>Porez iz plaća</t>
  </si>
  <si>
    <t>472000</t>
  </si>
  <si>
    <t>Doprinosi na plaću</t>
  </si>
  <si>
    <t>47</t>
  </si>
  <si>
    <t>TROŠKOVI OSOBLJA (zaposlenih)</t>
  </si>
  <si>
    <t>486000</t>
  </si>
  <si>
    <t xml:space="preserve">Darovanja za općekorisne namjene (do 2% ukupnih </t>
  </si>
  <si>
    <t>48</t>
  </si>
  <si>
    <t xml:space="preserve">FINANCIJSKI TROŠKOVI UKLJUČENI U TROŠKOVE </t>
  </si>
  <si>
    <t>721000</t>
  </si>
  <si>
    <t>Zatezne kamate zbog neplaćanja</t>
  </si>
  <si>
    <t>721020</t>
  </si>
  <si>
    <t>Zatezne kamate Porezna uprava</t>
  </si>
  <si>
    <t>724000</t>
  </si>
  <si>
    <t>Redovne kamate - kredit HPB 9920502702</t>
  </si>
  <si>
    <t>724010</t>
  </si>
  <si>
    <t>Redovne kamate - leasing 7904/20</t>
  </si>
  <si>
    <t>724011</t>
  </si>
  <si>
    <t>Redovne kamate - kredit ZABA 3279375059-5100587367</t>
  </si>
  <si>
    <t xml:space="preserve">Redovne kamate - leasing PBZ </t>
  </si>
  <si>
    <t xml:space="preserve">Redovno - leasing PBZ </t>
  </si>
  <si>
    <t>72</t>
  </si>
  <si>
    <t>FINANCIJSKI RASHODI (TROŠKOVI)</t>
  </si>
  <si>
    <t>TROŠKOVI POSLOVANJA</t>
  </si>
  <si>
    <t>751001</t>
  </si>
  <si>
    <t>Prihod od ulaznica i najma ležaljki - blagajna</t>
  </si>
  <si>
    <t>751020</t>
  </si>
  <si>
    <t>Prihod od ostalih usluga</t>
  </si>
  <si>
    <t>751030</t>
  </si>
  <si>
    <t>Prihod od najma opreme i vozila te ostalih usluga</t>
  </si>
  <si>
    <t>751031</t>
  </si>
  <si>
    <t>Prihod od prijevoza - ostalo</t>
  </si>
  <si>
    <t>751032</t>
  </si>
  <si>
    <t xml:space="preserve">Prihod od najma prostora - privremeno skladištenje </t>
  </si>
  <si>
    <t>751033</t>
  </si>
  <si>
    <t>Prihod od najma prostora - bazen</t>
  </si>
  <si>
    <t>751210</t>
  </si>
  <si>
    <t xml:space="preserve">Prihod od odvoza i deponiranja komunalnog otpada </t>
  </si>
  <si>
    <t>751220</t>
  </si>
  <si>
    <t xml:space="preserve">Prihod od korisnika usluge odvoza i deponiranja PO </t>
  </si>
  <si>
    <t>751320</t>
  </si>
  <si>
    <t>Prihod od deponiranja Sloboštine - Okučani</t>
  </si>
  <si>
    <t>751330</t>
  </si>
  <si>
    <t xml:space="preserve">Prihod od ostalih korisnika deponiranja komunalnog </t>
  </si>
  <si>
    <t>751340</t>
  </si>
  <si>
    <t>Prihod od deponiranja građevinskog otpada</t>
  </si>
  <si>
    <t>751350</t>
  </si>
  <si>
    <t>Prihod od odlaganja vrtnog otpada</t>
  </si>
  <si>
    <t>751370</t>
  </si>
  <si>
    <t xml:space="preserve">Prihod od zbrinjavanja otpada u reciklažnom dvorištu </t>
  </si>
  <si>
    <t>751371</t>
  </si>
  <si>
    <t xml:space="preserve">Prihod od usluge zbrinjavanja Ambalaže - povratna </t>
  </si>
  <si>
    <t>751372</t>
  </si>
  <si>
    <t xml:space="preserve">Prihod od usluge zbrinjavanja Ambalaže - ručno </t>
  </si>
  <si>
    <t>753300</t>
  </si>
  <si>
    <t>Prihod od povrata dijela trošarine na energente</t>
  </si>
  <si>
    <t>753301</t>
  </si>
  <si>
    <t>Prihod od subvencija - gradska blagajna</t>
  </si>
  <si>
    <t>753302</t>
  </si>
  <si>
    <t>Prihod od subvencija - kamate za kredit Bazeni</t>
  </si>
  <si>
    <t>75</t>
  </si>
  <si>
    <t>PRIHODI OD PRODAJE PROIZVODA I USLUGA</t>
  </si>
  <si>
    <t>761010</t>
  </si>
  <si>
    <t>Prihod od prodaje robe - kante, kontenjeri i ostalo</t>
  </si>
  <si>
    <t>761011</t>
  </si>
  <si>
    <t>Prihod od prodaje papira</t>
  </si>
  <si>
    <t>761020</t>
  </si>
  <si>
    <t>Prihod od prodaje robe - vreće za smeće</t>
  </si>
  <si>
    <t>761030</t>
  </si>
  <si>
    <t>Prihod od prodaje plastike</t>
  </si>
  <si>
    <t>76</t>
  </si>
  <si>
    <t>PRIHODI OD PRODAJE ROBE</t>
  </si>
  <si>
    <t>779000</t>
  </si>
  <si>
    <t>Prihod od kamata po viđenju</t>
  </si>
  <si>
    <t>779010</t>
  </si>
  <si>
    <t>Prihod od kamata - kupci</t>
  </si>
  <si>
    <t>77</t>
  </si>
  <si>
    <t>FINANCIJSKI PRIHODI</t>
  </si>
  <si>
    <t>783800</t>
  </si>
  <si>
    <t>Prihod od naplate troška ovrha kupaca (Centar likvidnosti)</t>
  </si>
  <si>
    <t>783801</t>
  </si>
  <si>
    <t>Prihod od naplate troška ovrha kupaca (javni bilj.+mat.tr.)</t>
  </si>
  <si>
    <t>786100</t>
  </si>
  <si>
    <t>Prihod od drž. potpora za pokriće troškova energije</t>
  </si>
  <si>
    <t>786110</t>
  </si>
  <si>
    <t>Prihod od drž. potpora za pokriće tr. energije Bazen i JLS</t>
  </si>
  <si>
    <t>789000</t>
  </si>
  <si>
    <t>Ostali prihodi - prefakturiranja</t>
  </si>
  <si>
    <t>789001</t>
  </si>
  <si>
    <t>Ostali prihodi - prefakturirajne Bazen</t>
  </si>
  <si>
    <t>789120</t>
  </si>
  <si>
    <t>Ostali prihodi - prihod od EU fondova</t>
  </si>
  <si>
    <t>78</t>
  </si>
  <si>
    <t>IZVANREDNI PRIHODI</t>
  </si>
  <si>
    <t>UKUPNO PRIHODI</t>
  </si>
  <si>
    <t>DOBIT</t>
  </si>
  <si>
    <t xml:space="preserve">PREGLED UKUPNIH DUGOROČNIH OBVEZA </t>
  </si>
  <si>
    <t>941003</t>
  </si>
  <si>
    <t>Dugoročni kredit HPB - 82/2019-DPVPJS</t>
  </si>
  <si>
    <t>941004</t>
  </si>
  <si>
    <t>Dugoročni kredit ZABA B 3279375059</t>
  </si>
  <si>
    <t>942100</t>
  </si>
  <si>
    <t>Obveze za leasing - BKS leasing Croatia</t>
  </si>
  <si>
    <t>Obveze za leasing - PBZ leasing</t>
  </si>
  <si>
    <t>94</t>
  </si>
  <si>
    <t>DUGOROČNE OBVEZE</t>
  </si>
  <si>
    <t>Ur.br: 2023-INT-055</t>
  </si>
  <si>
    <t>Datum 6.12.2023.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</si>
</sst>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</font>
    <font>
      <b/>
      <sz val="10"/>
      <color rgb="FF000000"/>
      <name val="Arimo"/>
    </font>
    <font>
      <sz val="10"/>
      <name val="Arimo"/>
    </font>
    <font>
      <b/>
      <sz val="9"/>
      <color rgb="FF000000"/>
      <name val="Arimo"/>
      <family val="2"/>
    </font>
    <font>
      <sz val="9"/>
      <color rgb="FF000000"/>
      <name val="Arimo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horizontal="left" vertical="center" wrapText="1"/>
    </xf>
    <xf numFmtId="4" fontId="8" fillId="4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" fontId="8" fillId="2" borderId="0" xfId="0" applyNumberFormat="1" applyFont="1" applyFill="1" applyAlignment="1">
      <alignment horizontal="right" vertical="center" wrapText="1"/>
    </xf>
    <xf numFmtId="0" fontId="10" fillId="0" borderId="0" xfId="0" applyFont="1"/>
    <xf numFmtId="0" fontId="1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DB47-D3A0-4F2B-85BB-52BD5E10BB37}">
  <sheetPr>
    <outlinePr summaryBelow="0"/>
    <pageSetUpPr fitToPage="1"/>
  </sheetPr>
  <dimension ref="A1:D253"/>
  <sheetViews>
    <sheetView tabSelected="1" view="pageLayout" zoomScaleNormal="110" workbookViewId="0">
      <selection activeCell="B23" sqref="B23:C23"/>
    </sheetView>
  </sheetViews>
  <sheetFormatPr defaultRowHeight="15"/>
  <cols>
    <col min="1" max="1" width="12.7109375" customWidth="1"/>
    <col min="2" max="2" width="45" customWidth="1"/>
    <col min="3" max="3" width="5" customWidth="1"/>
    <col min="4" max="4" width="19.85546875" customWidth="1"/>
  </cols>
  <sheetData>
    <row r="1" spans="1:4" ht="12" customHeight="1">
      <c r="A1" s="1" t="s">
        <v>0</v>
      </c>
      <c r="B1" s="1"/>
      <c r="C1" s="2"/>
      <c r="D1" s="2"/>
    </row>
    <row r="2" spans="1:4" ht="12" customHeight="1">
      <c r="A2" s="3"/>
      <c r="B2" s="3"/>
      <c r="C2" s="2"/>
      <c r="D2" s="2"/>
    </row>
    <row r="3" spans="1:4" ht="12" customHeight="1">
      <c r="A3" s="3" t="s">
        <v>1</v>
      </c>
      <c r="B3" s="3"/>
      <c r="C3" s="2"/>
      <c r="D3" s="2"/>
    </row>
    <row r="4" spans="1:4" ht="12" customHeight="1">
      <c r="A4" s="3" t="s">
        <v>2</v>
      </c>
      <c r="B4" s="3"/>
      <c r="C4" s="2"/>
      <c r="D4" s="2"/>
    </row>
    <row r="5" spans="1:4" ht="12" customHeight="1">
      <c r="A5" s="3" t="s">
        <v>3</v>
      </c>
      <c r="B5" s="3"/>
      <c r="C5" s="2"/>
      <c r="D5" s="2"/>
    </row>
    <row r="6" spans="1:4" ht="20.100000000000001" customHeight="1">
      <c r="A6" s="4" t="s">
        <v>4</v>
      </c>
      <c r="B6" s="4"/>
      <c r="C6" s="4"/>
      <c r="D6" s="4"/>
    </row>
    <row r="7" spans="1:4" ht="17.100000000000001" customHeight="1">
      <c r="A7" s="4"/>
      <c r="B7" s="4"/>
      <c r="C7" s="4"/>
      <c r="D7" s="4"/>
    </row>
    <row r="8" spans="1:4" ht="17.100000000000001" customHeight="1">
      <c r="A8" s="4"/>
      <c r="B8" s="4"/>
      <c r="C8" s="4"/>
      <c r="D8" s="4"/>
    </row>
    <row r="9" spans="1:4" ht="33.950000000000003" customHeight="1">
      <c r="A9" s="5" t="s">
        <v>5</v>
      </c>
      <c r="B9" s="6" t="s">
        <v>6</v>
      </c>
      <c r="C9" s="6"/>
      <c r="D9" s="5" t="s">
        <v>7</v>
      </c>
    </row>
    <row r="10" spans="1:4">
      <c r="A10" s="7" t="s">
        <v>8</v>
      </c>
      <c r="B10" s="8" t="s">
        <v>9</v>
      </c>
      <c r="C10" s="8"/>
      <c r="D10" s="9">
        <v>2349.0120000000002</v>
      </c>
    </row>
    <row r="11" spans="1:4">
      <c r="A11" s="7" t="s">
        <v>10</v>
      </c>
      <c r="B11" s="8" t="s">
        <v>11</v>
      </c>
      <c r="C11" s="8"/>
      <c r="D11" s="9">
        <v>3816</v>
      </c>
    </row>
    <row r="12" spans="1:4">
      <c r="A12" s="7" t="s">
        <v>12</v>
      </c>
      <c r="B12" s="8" t="s">
        <v>13</v>
      </c>
      <c r="C12" s="8"/>
      <c r="D12" s="9">
        <v>2520</v>
      </c>
    </row>
    <row r="13" spans="1:4">
      <c r="A13" s="7" t="s">
        <v>14</v>
      </c>
      <c r="B13" s="8" t="s">
        <v>15</v>
      </c>
      <c r="C13" s="8"/>
      <c r="D13" s="10">
        <v>8275.2959999999985</v>
      </c>
    </row>
    <row r="14" spans="1:4">
      <c r="A14" s="7" t="s">
        <v>16</v>
      </c>
      <c r="B14" s="8" t="s">
        <v>17</v>
      </c>
      <c r="C14" s="8"/>
      <c r="D14" s="10">
        <v>901.15200000000004</v>
      </c>
    </row>
    <row r="15" spans="1:4" ht="24" customHeight="1">
      <c r="A15" s="7" t="s">
        <v>18</v>
      </c>
      <c r="B15" s="8" t="s">
        <v>19</v>
      </c>
      <c r="C15" s="8"/>
      <c r="D15" s="10">
        <v>8844.5399999999991</v>
      </c>
    </row>
    <row r="16" spans="1:4">
      <c r="A16" s="7" t="s">
        <v>20</v>
      </c>
      <c r="B16" s="8" t="s">
        <v>21</v>
      </c>
      <c r="C16" s="8"/>
      <c r="D16" s="10">
        <v>2880.8159999999998</v>
      </c>
    </row>
    <row r="17" spans="1:4">
      <c r="A17" s="7" t="s">
        <v>22</v>
      </c>
      <c r="B17" s="8" t="s">
        <v>23</v>
      </c>
      <c r="C17" s="8"/>
      <c r="D17" s="10">
        <v>9374.1840000000011</v>
      </c>
    </row>
    <row r="18" spans="1:4">
      <c r="A18" s="7" t="s">
        <v>24</v>
      </c>
      <c r="B18" s="8" t="s">
        <v>25</v>
      </c>
      <c r="C18" s="8"/>
      <c r="D18" s="10">
        <v>2625.9840000000004</v>
      </c>
    </row>
    <row r="19" spans="1:4">
      <c r="A19" s="7" t="s">
        <v>26</v>
      </c>
      <c r="B19" s="8" t="s">
        <v>27</v>
      </c>
      <c r="C19" s="8"/>
      <c r="D19" s="10">
        <v>27000</v>
      </c>
    </row>
    <row r="20" spans="1:4">
      <c r="A20" s="7" t="s">
        <v>28</v>
      </c>
      <c r="B20" s="8" t="s">
        <v>29</v>
      </c>
      <c r="C20" s="8"/>
      <c r="D20" s="10">
        <v>2434.5479999999998</v>
      </c>
    </row>
    <row r="21" spans="1:4">
      <c r="A21" s="7" t="s">
        <v>30</v>
      </c>
      <c r="B21" s="8" t="s">
        <v>31</v>
      </c>
      <c r="C21" s="8"/>
      <c r="D21" s="10">
        <v>934.59600000000012</v>
      </c>
    </row>
    <row r="22" spans="1:4">
      <c r="A22" s="7" t="s">
        <v>32</v>
      </c>
      <c r="B22" s="8" t="s">
        <v>33</v>
      </c>
      <c r="C22" s="8"/>
      <c r="D22" s="10">
        <v>373.56000000000006</v>
      </c>
    </row>
    <row r="23" spans="1:4">
      <c r="A23" s="7" t="s">
        <v>34</v>
      </c>
      <c r="B23" s="8" t="s">
        <v>35</v>
      </c>
      <c r="C23" s="8"/>
      <c r="D23" s="10">
        <v>77.424000000000007</v>
      </c>
    </row>
    <row r="24" spans="1:4">
      <c r="A24" s="7" t="s">
        <v>36</v>
      </c>
      <c r="B24" s="8" t="s">
        <v>37</v>
      </c>
      <c r="C24" s="8"/>
      <c r="D24" s="10">
        <v>123.24</v>
      </c>
    </row>
    <row r="25" spans="1:4">
      <c r="A25" s="7" t="s">
        <v>38</v>
      </c>
      <c r="B25" s="8" t="s">
        <v>39</v>
      </c>
      <c r="C25" s="8"/>
      <c r="D25" s="10">
        <v>9278.3639999999996</v>
      </c>
    </row>
    <row r="26" spans="1:4">
      <c r="A26" s="7" t="s">
        <v>40</v>
      </c>
      <c r="B26" s="8" t="s">
        <v>41</v>
      </c>
      <c r="C26" s="8"/>
      <c r="D26" s="10">
        <v>3186.8999999999996</v>
      </c>
    </row>
    <row r="27" spans="1:4">
      <c r="A27" s="7" t="s">
        <v>42</v>
      </c>
      <c r="B27" s="8" t="s">
        <v>43</v>
      </c>
      <c r="C27" s="8"/>
      <c r="D27" s="10">
        <v>1248.828</v>
      </c>
    </row>
    <row r="28" spans="1:4">
      <c r="A28" s="7" t="s">
        <v>44</v>
      </c>
      <c r="B28" s="8" t="s">
        <v>45</v>
      </c>
      <c r="C28" s="8"/>
      <c r="D28" s="10">
        <v>7531.3560000000007</v>
      </c>
    </row>
    <row r="29" spans="1:4">
      <c r="A29" s="7" t="s">
        <v>46</v>
      </c>
      <c r="B29" s="8" t="s">
        <v>47</v>
      </c>
      <c r="C29" s="8"/>
      <c r="D29" s="10">
        <v>1095.9000000000001</v>
      </c>
    </row>
    <row r="30" spans="1:4">
      <c r="A30" s="7" t="s">
        <v>48</v>
      </c>
      <c r="B30" s="8" t="s">
        <v>49</v>
      </c>
      <c r="C30" s="8"/>
      <c r="D30" s="10">
        <v>1811.7599999999998</v>
      </c>
    </row>
    <row r="31" spans="1:4">
      <c r="A31" s="7" t="s">
        <v>50</v>
      </c>
      <c r="B31" s="8" t="s">
        <v>51</v>
      </c>
      <c r="C31" s="8"/>
      <c r="D31" s="10">
        <v>266.01599999999996</v>
      </c>
    </row>
    <row r="32" spans="1:4">
      <c r="A32" s="7" t="s">
        <v>52</v>
      </c>
      <c r="B32" s="8" t="s">
        <v>53</v>
      </c>
      <c r="C32" s="8"/>
      <c r="D32" s="10">
        <v>10972.907999999999</v>
      </c>
    </row>
    <row r="33" spans="1:4">
      <c r="A33" s="7" t="s">
        <v>54</v>
      </c>
      <c r="B33" s="8" t="s">
        <v>55</v>
      </c>
      <c r="C33" s="8"/>
      <c r="D33" s="10">
        <v>5529.3240000000005</v>
      </c>
    </row>
    <row r="34" spans="1:4">
      <c r="A34" s="7" t="s">
        <v>56</v>
      </c>
      <c r="B34" s="8" t="s">
        <v>57</v>
      </c>
      <c r="C34" s="8"/>
      <c r="D34" s="10">
        <v>1217.9760000000001</v>
      </c>
    </row>
    <row r="35" spans="1:4">
      <c r="A35" s="7" t="s">
        <v>58</v>
      </c>
      <c r="B35" s="8" t="s">
        <v>59</v>
      </c>
      <c r="C35" s="8"/>
      <c r="D35" s="10">
        <v>276.82799999999997</v>
      </c>
    </row>
    <row r="36" spans="1:4">
      <c r="A36" s="7" t="s">
        <v>60</v>
      </c>
      <c r="B36" s="8" t="s">
        <v>61</v>
      </c>
      <c r="C36" s="8"/>
      <c r="D36" s="10">
        <v>58.56</v>
      </c>
    </row>
    <row r="37" spans="1:4">
      <c r="A37" s="7" t="s">
        <v>62</v>
      </c>
      <c r="B37" s="8" t="s">
        <v>63</v>
      </c>
      <c r="C37" s="8"/>
      <c r="D37" s="10">
        <v>849.58800000000008</v>
      </c>
    </row>
    <row r="38" spans="1:4">
      <c r="A38" s="7" t="s">
        <v>64</v>
      </c>
      <c r="B38" s="8" t="s">
        <v>65</v>
      </c>
      <c r="C38" s="8"/>
      <c r="D38" s="10">
        <v>219.52800000000002</v>
      </c>
    </row>
    <row r="39" spans="1:4">
      <c r="A39" s="7" t="s">
        <v>66</v>
      </c>
      <c r="B39" s="8" t="s">
        <v>67</v>
      </c>
      <c r="C39" s="8"/>
      <c r="D39" s="10">
        <v>10140.552</v>
      </c>
    </row>
    <row r="40" spans="1:4">
      <c r="A40" s="7" t="s">
        <v>68</v>
      </c>
      <c r="B40" s="8" t="s">
        <v>69</v>
      </c>
      <c r="C40" s="8"/>
      <c r="D40" s="10">
        <v>110.352</v>
      </c>
    </row>
    <row r="41" spans="1:4">
      <c r="A41" s="7" t="s">
        <v>70</v>
      </c>
      <c r="B41" s="8" t="s">
        <v>71</v>
      </c>
      <c r="C41" s="8"/>
      <c r="D41" s="10">
        <v>10076.220000000001</v>
      </c>
    </row>
    <row r="42" spans="1:4">
      <c r="A42" s="7" t="s">
        <v>72</v>
      </c>
      <c r="B42" s="8" t="s">
        <v>73</v>
      </c>
      <c r="C42" s="8"/>
      <c r="D42" s="10">
        <v>17216.531999999999</v>
      </c>
    </row>
    <row r="43" spans="1:4">
      <c r="A43" s="7" t="s">
        <v>74</v>
      </c>
      <c r="B43" s="8" t="s">
        <v>75</v>
      </c>
      <c r="C43" s="8"/>
      <c r="D43" s="10">
        <v>587.98800000000006</v>
      </c>
    </row>
    <row r="44" spans="1:4">
      <c r="A44" s="7" t="s">
        <v>76</v>
      </c>
      <c r="B44" s="8" t="s">
        <v>77</v>
      </c>
      <c r="C44" s="8"/>
      <c r="D44" s="10">
        <v>734.96399999999994</v>
      </c>
    </row>
    <row r="45" spans="1:4">
      <c r="A45" s="7" t="s">
        <v>78</v>
      </c>
      <c r="B45" s="8" t="s">
        <v>79</v>
      </c>
      <c r="C45" s="8"/>
      <c r="D45" s="10">
        <v>895.87199999999984</v>
      </c>
    </row>
    <row r="46" spans="1:4">
      <c r="A46" s="7" t="s">
        <v>80</v>
      </c>
      <c r="B46" s="8" t="s">
        <v>81</v>
      </c>
      <c r="C46" s="8"/>
      <c r="D46" s="10">
        <v>1119.9119999999998</v>
      </c>
    </row>
    <row r="47" spans="1:4">
      <c r="A47" s="7" t="s">
        <v>82</v>
      </c>
      <c r="B47" s="8" t="s">
        <v>83</v>
      </c>
      <c r="C47" s="8"/>
      <c r="D47" s="10">
        <v>429.23999999999995</v>
      </c>
    </row>
    <row r="48" spans="1:4">
      <c r="A48" s="7" t="s">
        <v>84</v>
      </c>
      <c r="B48" s="8" t="s">
        <v>85</v>
      </c>
      <c r="C48" s="8"/>
      <c r="D48" s="10">
        <v>637.5</v>
      </c>
    </row>
    <row r="49" spans="1:4">
      <c r="A49" s="7" t="s">
        <v>86</v>
      </c>
      <c r="B49" s="8" t="s">
        <v>87</v>
      </c>
      <c r="C49" s="8"/>
      <c r="D49" s="10">
        <v>10927.644</v>
      </c>
    </row>
    <row r="50" spans="1:4">
      <c r="A50" s="7" t="s">
        <v>88</v>
      </c>
      <c r="B50" s="8" t="s">
        <v>89</v>
      </c>
      <c r="C50" s="8"/>
      <c r="D50" s="10">
        <v>302.39999999999998</v>
      </c>
    </row>
    <row r="51" spans="1:4">
      <c r="A51" s="7" t="s">
        <v>90</v>
      </c>
      <c r="B51" s="8" t="s">
        <v>91</v>
      </c>
      <c r="C51" s="8"/>
      <c r="D51" s="10">
        <v>820.80000000000007</v>
      </c>
    </row>
    <row r="52" spans="1:4">
      <c r="A52" s="7" t="s">
        <v>92</v>
      </c>
      <c r="B52" s="8" t="s">
        <v>93</v>
      </c>
      <c r="C52" s="8"/>
      <c r="D52" s="10">
        <v>100</v>
      </c>
    </row>
    <row r="53" spans="1:4">
      <c r="A53" s="7" t="s">
        <v>94</v>
      </c>
      <c r="B53" s="8" t="s">
        <v>95</v>
      </c>
      <c r="C53" s="8"/>
      <c r="D53" s="10">
        <v>3040.5839999999998</v>
      </c>
    </row>
    <row r="54" spans="1:4">
      <c r="A54" s="7" t="s">
        <v>96</v>
      </c>
      <c r="B54" s="8" t="s">
        <v>97</v>
      </c>
      <c r="C54" s="8"/>
      <c r="D54" s="10">
        <v>113.148</v>
      </c>
    </row>
    <row r="55" spans="1:4">
      <c r="A55" s="7" t="s">
        <v>98</v>
      </c>
      <c r="B55" s="8" t="s">
        <v>99</v>
      </c>
      <c r="C55" s="8"/>
      <c r="D55" s="10">
        <v>3228.4920000000002</v>
      </c>
    </row>
    <row r="56" spans="1:4">
      <c r="A56" s="7" t="s">
        <v>100</v>
      </c>
      <c r="B56" s="8" t="s">
        <v>101</v>
      </c>
      <c r="C56" s="8"/>
      <c r="D56" s="10">
        <v>15314.136000000002</v>
      </c>
    </row>
    <row r="57" spans="1:4">
      <c r="A57" s="7" t="s">
        <v>102</v>
      </c>
      <c r="B57" s="8" t="s">
        <v>103</v>
      </c>
      <c r="C57" s="8"/>
      <c r="D57" s="10">
        <v>2063.5560000000005</v>
      </c>
    </row>
    <row r="58" spans="1:4">
      <c r="A58" s="7" t="s">
        <v>104</v>
      </c>
      <c r="B58" s="8" t="s">
        <v>105</v>
      </c>
      <c r="C58" s="8"/>
      <c r="D58" s="10">
        <v>860.04</v>
      </c>
    </row>
    <row r="59" spans="1:4">
      <c r="A59" s="7" t="s">
        <v>106</v>
      </c>
      <c r="B59" s="8" t="s">
        <v>107</v>
      </c>
      <c r="C59" s="8"/>
      <c r="D59" s="10">
        <v>967.0200000000001</v>
      </c>
    </row>
    <row r="60" spans="1:4">
      <c r="A60" s="7" t="s">
        <v>108</v>
      </c>
      <c r="B60" s="8" t="s">
        <v>109</v>
      </c>
      <c r="C60" s="8"/>
      <c r="D60" s="10">
        <v>809.69999999999993</v>
      </c>
    </row>
    <row r="61" spans="1:4">
      <c r="A61" s="7" t="s">
        <v>110</v>
      </c>
      <c r="B61" s="8" t="s">
        <v>111</v>
      </c>
      <c r="C61" s="8"/>
      <c r="D61" s="10">
        <v>2000</v>
      </c>
    </row>
    <row r="62" spans="1:4">
      <c r="A62" s="7" t="s">
        <v>112</v>
      </c>
      <c r="B62" s="8" t="s">
        <v>113</v>
      </c>
      <c r="C62" s="8"/>
      <c r="D62" s="10">
        <v>100</v>
      </c>
    </row>
    <row r="63" spans="1:4">
      <c r="A63" s="7" t="s">
        <v>114</v>
      </c>
      <c r="B63" s="8" t="s">
        <v>115</v>
      </c>
      <c r="C63" s="8"/>
      <c r="D63" s="10">
        <v>6500</v>
      </c>
    </row>
    <row r="64" spans="1:4">
      <c r="A64" s="7" t="s">
        <v>116</v>
      </c>
      <c r="B64" s="8" t="s">
        <v>117</v>
      </c>
      <c r="C64" s="8"/>
      <c r="D64" s="10">
        <v>50</v>
      </c>
    </row>
    <row r="65" spans="1:4">
      <c r="A65" s="7" t="s">
        <v>118</v>
      </c>
      <c r="B65" s="8" t="s">
        <v>119</v>
      </c>
      <c r="C65" s="8"/>
      <c r="D65" s="10">
        <v>1138.4760000000001</v>
      </c>
    </row>
    <row r="66" spans="1:4">
      <c r="A66" s="7" t="s">
        <v>120</v>
      </c>
      <c r="B66" s="8" t="s">
        <v>121</v>
      </c>
      <c r="C66" s="8"/>
      <c r="D66" s="10">
        <v>560</v>
      </c>
    </row>
    <row r="67" spans="1:4">
      <c r="A67" s="7" t="s">
        <v>122</v>
      </c>
      <c r="B67" s="8" t="s">
        <v>123</v>
      </c>
      <c r="C67" s="8"/>
      <c r="D67" s="10">
        <v>121.21200000000002</v>
      </c>
    </row>
    <row r="68" spans="1:4">
      <c r="A68" s="7" t="s">
        <v>124</v>
      </c>
      <c r="B68" s="8" t="s">
        <v>125</v>
      </c>
      <c r="C68" s="8"/>
      <c r="D68" s="10">
        <v>215.46000000000004</v>
      </c>
    </row>
    <row r="69" spans="1:4">
      <c r="A69" s="7" t="s">
        <v>126</v>
      </c>
      <c r="B69" s="8" t="s">
        <v>127</v>
      </c>
      <c r="C69" s="8"/>
      <c r="D69" s="10">
        <v>800</v>
      </c>
    </row>
    <row r="70" spans="1:4">
      <c r="A70" s="7" t="s">
        <v>128</v>
      </c>
      <c r="B70" s="8" t="s">
        <v>129</v>
      </c>
      <c r="C70" s="8"/>
      <c r="D70" s="10">
        <v>200</v>
      </c>
    </row>
    <row r="71" spans="1:4">
      <c r="A71" s="7" t="s">
        <v>130</v>
      </c>
      <c r="B71" s="8" t="s">
        <v>131</v>
      </c>
      <c r="C71" s="8"/>
      <c r="D71" s="10">
        <v>32.519999999999996</v>
      </c>
    </row>
    <row r="72" spans="1:4">
      <c r="A72" s="7" t="s">
        <v>132</v>
      </c>
      <c r="B72" s="8" t="s">
        <v>133</v>
      </c>
      <c r="C72" s="8"/>
      <c r="D72" s="10">
        <v>2778.8639999999996</v>
      </c>
    </row>
    <row r="73" spans="1:4">
      <c r="A73" s="7" t="s">
        <v>134</v>
      </c>
      <c r="B73" s="8" t="s">
        <v>135</v>
      </c>
      <c r="C73" s="8"/>
      <c r="D73" s="10">
        <v>2500</v>
      </c>
    </row>
    <row r="74" spans="1:4">
      <c r="A74" s="7" t="s">
        <v>136</v>
      </c>
      <c r="B74" s="8" t="s">
        <v>137</v>
      </c>
      <c r="C74" s="8"/>
      <c r="D74" s="10">
        <v>1065.5999999999999</v>
      </c>
    </row>
    <row r="75" spans="1:4">
      <c r="A75" s="7" t="s">
        <v>138</v>
      </c>
      <c r="B75" s="8" t="s">
        <v>139</v>
      </c>
      <c r="C75" s="8"/>
      <c r="D75" s="10">
        <v>537.59999999999991</v>
      </c>
    </row>
    <row r="76" spans="1:4">
      <c r="A76" s="7" t="s">
        <v>140</v>
      </c>
      <c r="B76" s="8" t="s">
        <v>141</v>
      </c>
      <c r="C76" s="8"/>
      <c r="D76" s="10">
        <v>1477.944</v>
      </c>
    </row>
    <row r="77" spans="1:4">
      <c r="A77" s="7" t="s">
        <v>142</v>
      </c>
      <c r="B77" s="8" t="s">
        <v>143</v>
      </c>
      <c r="C77" s="8"/>
      <c r="D77" s="10">
        <v>28.799999999999997</v>
      </c>
    </row>
    <row r="78" spans="1:4">
      <c r="A78" s="7" t="s">
        <v>144</v>
      </c>
      <c r="B78" s="8" t="s">
        <v>145</v>
      </c>
      <c r="C78" s="8"/>
      <c r="D78" s="10">
        <v>36</v>
      </c>
    </row>
    <row r="79" spans="1:4">
      <c r="A79" s="7" t="s">
        <v>146</v>
      </c>
      <c r="B79" s="8" t="s">
        <v>147</v>
      </c>
      <c r="C79" s="8"/>
      <c r="D79" s="10">
        <v>57.599999999999994</v>
      </c>
    </row>
    <row r="80" spans="1:4">
      <c r="A80" s="7" t="s">
        <v>148</v>
      </c>
      <c r="B80" s="8" t="s">
        <v>149</v>
      </c>
      <c r="C80" s="8"/>
      <c r="D80" s="10">
        <v>88.823999999999984</v>
      </c>
    </row>
    <row r="81" spans="1:4">
      <c r="A81" s="7" t="s">
        <v>150</v>
      </c>
      <c r="B81" s="8" t="s">
        <v>151</v>
      </c>
      <c r="C81" s="8"/>
      <c r="D81" s="10">
        <v>887.04</v>
      </c>
    </row>
    <row r="82" spans="1:4">
      <c r="A82" s="7" t="s">
        <v>152</v>
      </c>
      <c r="B82" s="8" t="s">
        <v>153</v>
      </c>
      <c r="C82" s="8"/>
      <c r="D82" s="10">
        <v>671.31600000000003</v>
      </c>
    </row>
    <row r="83" spans="1:4">
      <c r="A83" s="7" t="s">
        <v>154</v>
      </c>
      <c r="B83" s="8" t="s">
        <v>155</v>
      </c>
      <c r="C83" s="8"/>
      <c r="D83" s="10">
        <v>748.8</v>
      </c>
    </row>
    <row r="84" spans="1:4">
      <c r="A84" s="11" t="s">
        <v>156</v>
      </c>
      <c r="B84" s="12" t="s">
        <v>157</v>
      </c>
      <c r="C84" s="12"/>
      <c r="D84" s="13">
        <f>SUM(D10:D83)</f>
        <v>219166.89599999995</v>
      </c>
    </row>
    <row r="85" spans="1:4">
      <c r="A85" s="7" t="s">
        <v>158</v>
      </c>
      <c r="B85" s="8" t="s">
        <v>159</v>
      </c>
      <c r="C85" s="8"/>
      <c r="D85" s="10">
        <v>2634.7560000000003</v>
      </c>
    </row>
    <row r="86" spans="1:4">
      <c r="A86" s="7" t="s">
        <v>160</v>
      </c>
      <c r="B86" s="8" t="s">
        <v>161</v>
      </c>
      <c r="C86" s="8"/>
      <c r="D86" s="10">
        <v>3382.9679999999998</v>
      </c>
    </row>
    <row r="87" spans="1:4">
      <c r="A87" s="7" t="s">
        <v>162</v>
      </c>
      <c r="B87" s="8" t="s">
        <v>163</v>
      </c>
      <c r="C87" s="8"/>
      <c r="D87" s="10">
        <v>5500.1039999999994</v>
      </c>
    </row>
    <row r="88" spans="1:4">
      <c r="A88" s="7" t="s">
        <v>164</v>
      </c>
      <c r="B88" s="8" t="s">
        <v>165</v>
      </c>
      <c r="C88" s="8"/>
      <c r="D88" s="10">
        <v>512.76</v>
      </c>
    </row>
    <row r="89" spans="1:4">
      <c r="A89" s="7" t="s">
        <v>166</v>
      </c>
      <c r="B89" s="8" t="s">
        <v>167</v>
      </c>
      <c r="C89" s="8"/>
      <c r="D89" s="10">
        <v>26000</v>
      </c>
    </row>
    <row r="90" spans="1:4">
      <c r="A90" s="7" t="s">
        <v>168</v>
      </c>
      <c r="B90" s="8" t="s">
        <v>169</v>
      </c>
      <c r="C90" s="8"/>
      <c r="D90" s="10">
        <v>26000</v>
      </c>
    </row>
    <row r="91" spans="1:4">
      <c r="A91" s="7" t="s">
        <v>170</v>
      </c>
      <c r="B91" s="8" t="s">
        <v>171</v>
      </c>
      <c r="C91" s="8"/>
      <c r="D91" s="10">
        <v>354.39599999999996</v>
      </c>
    </row>
    <row r="92" spans="1:4">
      <c r="A92" s="7" t="s">
        <v>172</v>
      </c>
      <c r="B92" s="8" t="s">
        <v>173</v>
      </c>
      <c r="C92" s="8"/>
      <c r="D92" s="10">
        <v>15000</v>
      </c>
    </row>
    <row r="93" spans="1:4">
      <c r="A93" s="7" t="s">
        <v>174</v>
      </c>
      <c r="B93" s="8" t="s">
        <v>175</v>
      </c>
      <c r="C93" s="8"/>
      <c r="D93" s="10">
        <v>1855.4159999999999</v>
      </c>
    </row>
    <row r="94" spans="1:4">
      <c r="A94" s="7" t="s">
        <v>176</v>
      </c>
      <c r="B94" s="8" t="s">
        <v>177</v>
      </c>
      <c r="C94" s="8"/>
      <c r="D94" s="10">
        <v>19307.868000000002</v>
      </c>
    </row>
    <row r="95" spans="1:4">
      <c r="A95" s="7" t="s">
        <v>178</v>
      </c>
      <c r="B95" s="8" t="s">
        <v>179</v>
      </c>
      <c r="C95" s="8"/>
      <c r="D95" s="10">
        <v>4832.16</v>
      </c>
    </row>
    <row r="96" spans="1:4">
      <c r="A96" s="7" t="s">
        <v>180</v>
      </c>
      <c r="B96" s="8" t="s">
        <v>181</v>
      </c>
      <c r="C96" s="8"/>
      <c r="D96" s="10">
        <v>365.93999999999994</v>
      </c>
    </row>
    <row r="97" spans="1:4">
      <c r="A97" s="7" t="s">
        <v>182</v>
      </c>
      <c r="B97" s="8" t="s">
        <v>183</v>
      </c>
      <c r="C97" s="8"/>
      <c r="D97" s="10">
        <v>9503.7000000000007</v>
      </c>
    </row>
    <row r="98" spans="1:4">
      <c r="A98" s="7" t="s">
        <v>184</v>
      </c>
      <c r="B98" s="8" t="s">
        <v>185</v>
      </c>
      <c r="C98" s="8"/>
      <c r="D98" s="10">
        <v>10938.275999999998</v>
      </c>
    </row>
    <row r="99" spans="1:4">
      <c r="A99" s="7" t="s">
        <v>186</v>
      </c>
      <c r="B99" s="8" t="s">
        <v>187</v>
      </c>
      <c r="C99" s="8"/>
      <c r="D99" s="10">
        <v>105.35999999999999</v>
      </c>
    </row>
    <row r="100" spans="1:4">
      <c r="A100" s="7" t="s">
        <v>188</v>
      </c>
      <c r="B100" s="8" t="s">
        <v>189</v>
      </c>
      <c r="C100" s="8"/>
      <c r="D100" s="10">
        <v>1626.1680000000001</v>
      </c>
    </row>
    <row r="101" spans="1:4">
      <c r="A101" s="7" t="s">
        <v>190</v>
      </c>
      <c r="B101" s="8" t="s">
        <v>191</v>
      </c>
      <c r="C101" s="8"/>
      <c r="D101" s="10">
        <v>5865.0240000000013</v>
      </c>
    </row>
    <row r="102" spans="1:4">
      <c r="A102" s="7" t="s">
        <v>192</v>
      </c>
      <c r="B102" s="8" t="s">
        <v>193</v>
      </c>
      <c r="C102" s="8"/>
      <c r="D102" s="10">
        <v>905.80800000000011</v>
      </c>
    </row>
    <row r="103" spans="1:4">
      <c r="A103" s="7" t="s">
        <v>194</v>
      </c>
      <c r="B103" s="8" t="s">
        <v>195</v>
      </c>
      <c r="C103" s="8"/>
      <c r="D103" s="10">
        <v>11674.524000000001</v>
      </c>
    </row>
    <row r="104" spans="1:4">
      <c r="A104" s="7" t="s">
        <v>196</v>
      </c>
      <c r="B104" s="8" t="s">
        <v>197</v>
      </c>
      <c r="C104" s="8"/>
      <c r="D104" s="10">
        <v>2210.8199999999997</v>
      </c>
    </row>
    <row r="105" spans="1:4">
      <c r="A105" s="7" t="s">
        <v>198</v>
      </c>
      <c r="B105" s="8" t="s">
        <v>199</v>
      </c>
      <c r="C105" s="8"/>
      <c r="D105" s="10">
        <v>125.59199999999998</v>
      </c>
    </row>
    <row r="106" spans="1:4">
      <c r="A106" s="7" t="s">
        <v>200</v>
      </c>
      <c r="B106" s="8" t="s">
        <v>201</v>
      </c>
      <c r="C106" s="8"/>
      <c r="D106" s="10">
        <v>100</v>
      </c>
    </row>
    <row r="107" spans="1:4">
      <c r="A107" s="7" t="s">
        <v>202</v>
      </c>
      <c r="B107" s="8" t="s">
        <v>203</v>
      </c>
      <c r="C107" s="8"/>
      <c r="D107" s="10">
        <v>378.85199999999998</v>
      </c>
    </row>
    <row r="108" spans="1:4">
      <c r="A108" s="7" t="s">
        <v>204</v>
      </c>
      <c r="B108" s="8" t="s">
        <v>205</v>
      </c>
      <c r="C108" s="8"/>
      <c r="D108" s="10">
        <v>200</v>
      </c>
    </row>
    <row r="109" spans="1:4">
      <c r="A109" s="7" t="s">
        <v>206</v>
      </c>
      <c r="B109" s="8" t="s">
        <v>207</v>
      </c>
      <c r="C109" s="8"/>
      <c r="D109" s="10">
        <v>487.45199999999994</v>
      </c>
    </row>
    <row r="110" spans="1:4">
      <c r="A110" s="7" t="s">
        <v>208</v>
      </c>
      <c r="B110" s="8" t="s">
        <v>209</v>
      </c>
      <c r="C110" s="8"/>
      <c r="D110" s="10">
        <v>608.12400000000002</v>
      </c>
    </row>
    <row r="111" spans="1:4">
      <c r="A111" s="7" t="s">
        <v>210</v>
      </c>
      <c r="B111" s="8" t="s">
        <v>211</v>
      </c>
      <c r="C111" s="8"/>
      <c r="D111" s="10">
        <v>2363.1120000000001</v>
      </c>
    </row>
    <row r="112" spans="1:4">
      <c r="A112" s="7" t="s">
        <v>212</v>
      </c>
      <c r="B112" s="8" t="s">
        <v>213</v>
      </c>
      <c r="C112" s="8"/>
      <c r="D112" s="10">
        <v>300</v>
      </c>
    </row>
    <row r="113" spans="1:4">
      <c r="A113" s="7" t="s">
        <v>214</v>
      </c>
      <c r="B113" s="8" t="s">
        <v>215</v>
      </c>
      <c r="C113" s="8"/>
      <c r="D113" s="10">
        <v>4875.8760000000002</v>
      </c>
    </row>
    <row r="114" spans="1:4">
      <c r="A114" s="7" t="s">
        <v>216</v>
      </c>
      <c r="B114" s="8" t="s">
        <v>217</v>
      </c>
      <c r="C114" s="8"/>
      <c r="D114" s="10">
        <v>1751.5560000000003</v>
      </c>
    </row>
    <row r="115" spans="1:4">
      <c r="A115" s="7" t="s">
        <v>218</v>
      </c>
      <c r="B115" s="8" t="s">
        <v>219</v>
      </c>
      <c r="C115" s="8"/>
      <c r="D115" s="10">
        <v>300</v>
      </c>
    </row>
    <row r="116" spans="1:4">
      <c r="A116" s="7" t="s">
        <v>220</v>
      </c>
      <c r="B116" s="8" t="s">
        <v>221</v>
      </c>
      <c r="C116" s="8"/>
      <c r="D116" s="10">
        <v>34863.911999999997</v>
      </c>
    </row>
    <row r="117" spans="1:4">
      <c r="A117" s="7" t="s">
        <v>222</v>
      </c>
      <c r="B117" s="8" t="s">
        <v>223</v>
      </c>
      <c r="C117" s="8"/>
      <c r="D117" s="10">
        <v>3883.5120000000006</v>
      </c>
    </row>
    <row r="118" spans="1:4">
      <c r="A118" s="7" t="s">
        <v>224</v>
      </c>
      <c r="B118" s="8" t="s">
        <v>219</v>
      </c>
      <c r="C118" s="8"/>
      <c r="D118" s="10">
        <v>532.33200000000011</v>
      </c>
    </row>
    <row r="119" spans="1:4">
      <c r="A119" s="7" t="s">
        <v>225</v>
      </c>
      <c r="B119" s="8" t="s">
        <v>226</v>
      </c>
      <c r="C119" s="8"/>
      <c r="D119" s="10">
        <v>6163.7040000000006</v>
      </c>
    </row>
    <row r="120" spans="1:4">
      <c r="A120" s="7" t="s">
        <v>227</v>
      </c>
      <c r="B120" s="8" t="s">
        <v>228</v>
      </c>
      <c r="C120" s="8"/>
      <c r="D120" s="10">
        <v>1322.0639999999999</v>
      </c>
    </row>
    <row r="121" spans="1:4">
      <c r="A121" s="7" t="s">
        <v>229</v>
      </c>
      <c r="B121" s="8" t="s">
        <v>230</v>
      </c>
      <c r="C121" s="8"/>
      <c r="D121" s="10">
        <v>12403.920000000002</v>
      </c>
    </row>
    <row r="122" spans="1:4">
      <c r="A122" s="7" t="s">
        <v>231</v>
      </c>
      <c r="B122" s="8" t="s">
        <v>232</v>
      </c>
      <c r="C122" s="8"/>
      <c r="D122" s="10">
        <v>3295.3679999999995</v>
      </c>
    </row>
    <row r="123" spans="1:4">
      <c r="A123" s="7" t="s">
        <v>233</v>
      </c>
      <c r="B123" s="8" t="s">
        <v>234</v>
      </c>
      <c r="C123" s="8"/>
      <c r="D123" s="10">
        <v>334.452</v>
      </c>
    </row>
    <row r="124" spans="1:4">
      <c r="A124" s="7" t="s">
        <v>235</v>
      </c>
      <c r="B124" s="8" t="s">
        <v>236</v>
      </c>
      <c r="C124" s="8"/>
      <c r="D124" s="10">
        <v>250</v>
      </c>
    </row>
    <row r="125" spans="1:4">
      <c r="A125" s="7" t="s">
        <v>237</v>
      </c>
      <c r="B125" s="8" t="s">
        <v>238</v>
      </c>
      <c r="C125" s="8"/>
      <c r="D125" s="10">
        <v>3445.2960000000003</v>
      </c>
    </row>
    <row r="126" spans="1:4">
      <c r="A126" s="7" t="s">
        <v>239</v>
      </c>
      <c r="B126" s="8" t="s">
        <v>240</v>
      </c>
      <c r="C126" s="8"/>
      <c r="D126" s="10">
        <v>1067.04</v>
      </c>
    </row>
    <row r="127" spans="1:4">
      <c r="A127" s="7" t="s">
        <v>241</v>
      </c>
      <c r="B127" s="8" t="s">
        <v>242</v>
      </c>
      <c r="C127" s="8"/>
      <c r="D127" s="10">
        <v>790.66799999999989</v>
      </c>
    </row>
    <row r="128" spans="1:4">
      <c r="A128" s="7" t="s">
        <v>243</v>
      </c>
      <c r="B128" s="8" t="s">
        <v>244</v>
      </c>
      <c r="C128" s="8"/>
      <c r="D128" s="10">
        <v>410.40000000000003</v>
      </c>
    </row>
    <row r="129" spans="1:4">
      <c r="A129" s="7" t="s">
        <v>245</v>
      </c>
      <c r="B129" s="8" t="s">
        <v>246</v>
      </c>
      <c r="C129" s="8"/>
      <c r="D129" s="10">
        <v>1486.56</v>
      </c>
    </row>
    <row r="130" spans="1:4">
      <c r="A130" s="7" t="s">
        <v>247</v>
      </c>
      <c r="B130" s="8" t="s">
        <v>248</v>
      </c>
      <c r="C130" s="8"/>
      <c r="D130" s="10">
        <v>1048.8000000000002</v>
      </c>
    </row>
    <row r="131" spans="1:4">
      <c r="A131" s="7" t="s">
        <v>249</v>
      </c>
      <c r="B131" s="8" t="s">
        <v>250</v>
      </c>
      <c r="C131" s="8"/>
      <c r="D131" s="10">
        <v>7945.764000000001</v>
      </c>
    </row>
    <row r="132" spans="1:4">
      <c r="A132" s="7" t="s">
        <v>251</v>
      </c>
      <c r="B132" s="8" t="s">
        <v>252</v>
      </c>
      <c r="C132" s="8"/>
      <c r="D132" s="10">
        <v>968.6640000000001</v>
      </c>
    </row>
    <row r="133" spans="1:4">
      <c r="A133" s="7" t="s">
        <v>253</v>
      </c>
      <c r="B133" s="8" t="s">
        <v>254</v>
      </c>
      <c r="C133" s="8"/>
      <c r="D133" s="10">
        <v>320.83199999999999</v>
      </c>
    </row>
    <row r="134" spans="1:4">
      <c r="A134" s="7" t="s">
        <v>255</v>
      </c>
      <c r="B134" s="8" t="s">
        <v>256</v>
      </c>
      <c r="C134" s="8"/>
      <c r="D134" s="10">
        <v>14658.815999999999</v>
      </c>
    </row>
    <row r="135" spans="1:4">
      <c r="A135" s="7" t="s">
        <v>257</v>
      </c>
      <c r="B135" s="8" t="s">
        <v>258</v>
      </c>
      <c r="C135" s="8"/>
      <c r="D135" s="10">
        <v>1109.7599999999998</v>
      </c>
    </row>
    <row r="136" spans="1:4">
      <c r="A136" s="7" t="s">
        <v>259</v>
      </c>
      <c r="B136" s="8" t="s">
        <v>260</v>
      </c>
      <c r="C136" s="8"/>
      <c r="D136" s="10">
        <v>737.28</v>
      </c>
    </row>
    <row r="137" spans="1:4">
      <c r="A137" s="7" t="s">
        <v>261</v>
      </c>
      <c r="B137" s="8" t="s">
        <v>262</v>
      </c>
      <c r="C137" s="8"/>
      <c r="D137" s="10">
        <v>17389.991999999998</v>
      </c>
    </row>
    <row r="138" spans="1:4">
      <c r="A138" s="11" t="s">
        <v>263</v>
      </c>
      <c r="B138" s="12" t="s">
        <v>264</v>
      </c>
      <c r="C138" s="12"/>
      <c r="D138" s="13">
        <f>SUM(D85:D137)</f>
        <v>274495.74800000002</v>
      </c>
    </row>
    <row r="139" spans="1:4">
      <c r="A139" s="7" t="s">
        <v>265</v>
      </c>
      <c r="B139" s="8" t="s">
        <v>266</v>
      </c>
      <c r="C139" s="8"/>
      <c r="D139" s="10">
        <v>817.41599999999994</v>
      </c>
    </row>
    <row r="140" spans="1:4">
      <c r="A140" s="7" t="s">
        <v>267</v>
      </c>
      <c r="B140" s="8" t="s">
        <v>268</v>
      </c>
      <c r="C140" s="8"/>
      <c r="D140" s="10">
        <v>4124.3520000000008</v>
      </c>
    </row>
    <row r="141" spans="1:4">
      <c r="A141" s="7" t="s">
        <v>269</v>
      </c>
      <c r="B141" s="8" t="s">
        <v>270</v>
      </c>
      <c r="C141" s="8"/>
      <c r="D141" s="10">
        <v>6131.9400000000005</v>
      </c>
    </row>
    <row r="142" spans="1:4">
      <c r="A142" s="7" t="s">
        <v>271</v>
      </c>
      <c r="B142" s="8" t="s">
        <v>272</v>
      </c>
      <c r="C142" s="8"/>
      <c r="D142" s="10">
        <v>2745.9120000000003</v>
      </c>
    </row>
    <row r="143" spans="1:4">
      <c r="A143" s="11" t="s">
        <v>273</v>
      </c>
      <c r="B143" s="12" t="s">
        <v>264</v>
      </c>
      <c r="C143" s="12"/>
      <c r="D143" s="13">
        <f>SUM(D139:D142)</f>
        <v>13819.620000000003</v>
      </c>
    </row>
    <row r="144" spans="1:4">
      <c r="A144" s="14" t="s">
        <v>274</v>
      </c>
      <c r="B144" s="15" t="s">
        <v>275</v>
      </c>
      <c r="C144" s="15"/>
      <c r="D144" s="16">
        <v>365000</v>
      </c>
    </row>
    <row r="145" spans="1:4">
      <c r="A145" s="14" t="s">
        <v>276</v>
      </c>
      <c r="B145" s="15" t="s">
        <v>277</v>
      </c>
      <c r="C145" s="15"/>
      <c r="D145" s="16">
        <v>906</v>
      </c>
    </row>
    <row r="146" spans="1:4">
      <c r="A146" s="14" t="s">
        <v>278</v>
      </c>
      <c r="B146" s="15" t="s">
        <v>279</v>
      </c>
      <c r="C146" s="15"/>
      <c r="D146" s="16">
        <v>906</v>
      </c>
    </row>
    <row r="147" spans="1:4">
      <c r="A147" s="14" t="s">
        <v>280</v>
      </c>
      <c r="B147" s="15" t="s">
        <v>281</v>
      </c>
      <c r="C147" s="15"/>
      <c r="D147" s="16">
        <v>226.5</v>
      </c>
    </row>
    <row r="148" spans="1:4">
      <c r="A148" s="11" t="s">
        <v>282</v>
      </c>
      <c r="B148" s="12" t="s">
        <v>283</v>
      </c>
      <c r="C148" s="12"/>
      <c r="D148" s="13">
        <f>D144+D145+D146+D147</f>
        <v>367038.5</v>
      </c>
    </row>
    <row r="149" spans="1:4">
      <c r="A149" s="7" t="s">
        <v>284</v>
      </c>
      <c r="B149" s="8" t="s">
        <v>285</v>
      </c>
      <c r="C149" s="8"/>
      <c r="D149" s="10">
        <v>289.452</v>
      </c>
    </row>
    <row r="150" spans="1:4">
      <c r="A150" s="7" t="s">
        <v>286</v>
      </c>
      <c r="B150" s="8" t="s">
        <v>287</v>
      </c>
      <c r="C150" s="8"/>
      <c r="D150" s="10">
        <v>15.36</v>
      </c>
    </row>
    <row r="151" spans="1:4">
      <c r="A151" s="7" t="s">
        <v>288</v>
      </c>
      <c r="B151" s="8" t="s">
        <v>289</v>
      </c>
      <c r="C151" s="8"/>
      <c r="D151" s="10">
        <v>33.599999999999994</v>
      </c>
    </row>
    <row r="152" spans="1:4">
      <c r="A152" s="7" t="s">
        <v>290</v>
      </c>
      <c r="B152" s="8" t="s">
        <v>291</v>
      </c>
      <c r="C152" s="8"/>
      <c r="D152" s="10">
        <v>1500</v>
      </c>
    </row>
    <row r="153" spans="1:4">
      <c r="A153" s="7" t="s">
        <v>292</v>
      </c>
      <c r="B153" s="8" t="s">
        <v>293</v>
      </c>
      <c r="C153" s="8"/>
      <c r="D153" s="10">
        <v>225.14400000000001</v>
      </c>
    </row>
    <row r="154" spans="1:4">
      <c r="A154" s="7" t="s">
        <v>294</v>
      </c>
      <c r="B154" s="8" t="s">
        <v>295</v>
      </c>
      <c r="C154" s="8"/>
      <c r="D154" s="10">
        <v>1399.3679999999999</v>
      </c>
    </row>
    <row r="155" spans="1:4">
      <c r="A155" s="7" t="s">
        <v>296</v>
      </c>
      <c r="B155" s="8" t="s">
        <v>297</v>
      </c>
      <c r="C155" s="8"/>
      <c r="D155" s="10">
        <v>31534.211999999996</v>
      </c>
    </row>
    <row r="156" spans="1:4">
      <c r="A156" s="7" t="s">
        <v>298</v>
      </c>
      <c r="B156" s="8" t="s">
        <v>299</v>
      </c>
      <c r="C156" s="8"/>
      <c r="D156" s="10">
        <v>10509.995999999999</v>
      </c>
    </row>
    <row r="157" spans="1:4">
      <c r="A157" s="7" t="s">
        <v>300</v>
      </c>
      <c r="B157" s="8" t="s">
        <v>301</v>
      </c>
      <c r="C157" s="8"/>
      <c r="D157" s="10">
        <v>222.37199999999999</v>
      </c>
    </row>
    <row r="158" spans="1:4">
      <c r="A158" s="7" t="s">
        <v>302</v>
      </c>
      <c r="B158" s="8" t="s">
        <v>303</v>
      </c>
      <c r="C158" s="8"/>
      <c r="D158" s="10">
        <v>1721.94</v>
      </c>
    </row>
    <row r="159" spans="1:4">
      <c r="A159" s="7" t="s">
        <v>304</v>
      </c>
      <c r="B159" s="8" t="s">
        <v>305</v>
      </c>
      <c r="C159" s="8"/>
      <c r="D159" s="10">
        <v>2063.3879999999999</v>
      </c>
    </row>
    <row r="160" spans="1:4">
      <c r="A160" s="7" t="s">
        <v>306</v>
      </c>
      <c r="B160" s="8" t="s">
        <v>307</v>
      </c>
      <c r="C160" s="8"/>
      <c r="D160" s="10">
        <v>1000</v>
      </c>
    </row>
    <row r="161" spans="1:4">
      <c r="A161" s="7" t="s">
        <v>308</v>
      </c>
      <c r="B161" s="8" t="s">
        <v>309</v>
      </c>
      <c r="C161" s="8"/>
      <c r="D161" s="10">
        <v>198.16800000000001</v>
      </c>
    </row>
    <row r="162" spans="1:4">
      <c r="A162" s="7" t="s">
        <v>310</v>
      </c>
      <c r="B162" s="8" t="s">
        <v>311</v>
      </c>
      <c r="C162" s="8"/>
      <c r="D162" s="10">
        <v>46.224000000000004</v>
      </c>
    </row>
    <row r="163" spans="1:4">
      <c r="A163" s="7">
        <v>443800</v>
      </c>
      <c r="B163" s="8" t="s">
        <v>312</v>
      </c>
      <c r="C163" s="8"/>
      <c r="D163" s="10">
        <v>4410.18</v>
      </c>
    </row>
    <row r="164" spans="1:4">
      <c r="A164" s="7" t="s">
        <v>313</v>
      </c>
      <c r="B164" s="8" t="s">
        <v>314</v>
      </c>
      <c r="C164" s="8"/>
      <c r="D164" s="10">
        <v>32800</v>
      </c>
    </row>
    <row r="165" spans="1:4">
      <c r="A165" s="7" t="s">
        <v>315</v>
      </c>
      <c r="B165" s="8" t="s">
        <v>316</v>
      </c>
      <c r="C165" s="8"/>
      <c r="D165" s="10">
        <v>18902.375999999997</v>
      </c>
    </row>
    <row r="166" spans="1:4">
      <c r="A166" s="7" t="s">
        <v>317</v>
      </c>
      <c r="B166" s="8" t="s">
        <v>318</v>
      </c>
      <c r="C166" s="8"/>
      <c r="D166" s="10">
        <v>800</v>
      </c>
    </row>
    <row r="167" spans="1:4">
      <c r="A167" s="7" t="s">
        <v>319</v>
      </c>
      <c r="B167" s="8" t="s">
        <v>320</v>
      </c>
      <c r="C167" s="8"/>
      <c r="D167" s="10">
        <v>398.17199999999997</v>
      </c>
    </row>
    <row r="168" spans="1:4">
      <c r="A168" s="7" t="s">
        <v>321</v>
      </c>
      <c r="B168" s="8" t="s">
        <v>322</v>
      </c>
      <c r="C168" s="8"/>
      <c r="D168" s="10">
        <v>400</v>
      </c>
    </row>
    <row r="169" spans="1:4">
      <c r="A169" s="7" t="s">
        <v>323</v>
      </c>
      <c r="B169" s="8" t="s">
        <v>324</v>
      </c>
      <c r="C169" s="8"/>
      <c r="D169" s="10">
        <v>400</v>
      </c>
    </row>
    <row r="170" spans="1:4">
      <c r="A170" s="7" t="s">
        <v>325</v>
      </c>
      <c r="B170" s="8" t="s">
        <v>326</v>
      </c>
      <c r="C170" s="8"/>
      <c r="D170" s="10">
        <v>240</v>
      </c>
    </row>
    <row r="171" spans="1:4">
      <c r="A171" s="7" t="s">
        <v>327</v>
      </c>
      <c r="B171" s="8" t="s">
        <v>328</v>
      </c>
      <c r="C171" s="8"/>
      <c r="D171" s="10">
        <v>117.60000000000001</v>
      </c>
    </row>
    <row r="172" spans="1:4">
      <c r="A172" s="7" t="s">
        <v>329</v>
      </c>
      <c r="B172" s="8" t="s">
        <v>330</v>
      </c>
      <c r="C172" s="8"/>
      <c r="D172" s="10">
        <v>207.08399999999997</v>
      </c>
    </row>
    <row r="173" spans="1:4">
      <c r="A173" s="7" t="s">
        <v>331</v>
      </c>
      <c r="B173" s="8" t="s">
        <v>332</v>
      </c>
      <c r="C173" s="8"/>
      <c r="D173" s="10">
        <v>222.97199999999998</v>
      </c>
    </row>
    <row r="174" spans="1:4">
      <c r="A174" s="7" t="s">
        <v>333</v>
      </c>
      <c r="B174" s="8" t="s">
        <v>334</v>
      </c>
      <c r="C174" s="8"/>
      <c r="D174" s="10">
        <v>8000</v>
      </c>
    </row>
    <row r="175" spans="1:4">
      <c r="A175" s="7" t="s">
        <v>335</v>
      </c>
      <c r="B175" s="8" t="s">
        <v>336</v>
      </c>
      <c r="C175" s="8"/>
      <c r="D175" s="10">
        <v>1797</v>
      </c>
    </row>
    <row r="176" spans="1:4">
      <c r="A176" s="7" t="s">
        <v>337</v>
      </c>
      <c r="B176" s="8" t="s">
        <v>338</v>
      </c>
      <c r="C176" s="8"/>
      <c r="D176" s="10">
        <v>351942.72</v>
      </c>
    </row>
    <row r="177" spans="1:4">
      <c r="A177" s="11" t="s">
        <v>339</v>
      </c>
      <c r="B177" s="12" t="s">
        <v>340</v>
      </c>
      <c r="C177" s="12"/>
      <c r="D177" s="13">
        <f>SUM(D149:D176)</f>
        <v>471397.32799999998</v>
      </c>
    </row>
    <row r="178" spans="1:4">
      <c r="A178" s="7" t="s">
        <v>341</v>
      </c>
      <c r="B178" s="8" t="s">
        <v>342</v>
      </c>
      <c r="C178" s="8"/>
      <c r="D178" s="10">
        <v>5236.5120000000006</v>
      </c>
    </row>
    <row r="179" spans="1:4">
      <c r="A179" s="7" t="s">
        <v>343</v>
      </c>
      <c r="B179" s="8" t="s">
        <v>344</v>
      </c>
      <c r="C179" s="8"/>
      <c r="D179" s="10">
        <v>5236.7039999999997</v>
      </c>
    </row>
    <row r="180" spans="1:4">
      <c r="A180" s="7" t="s">
        <v>345</v>
      </c>
      <c r="B180" s="8" t="s">
        <v>346</v>
      </c>
      <c r="C180" s="8"/>
      <c r="D180" s="10">
        <v>15538.608</v>
      </c>
    </row>
    <row r="181" spans="1:4">
      <c r="A181" s="7" t="s">
        <v>347</v>
      </c>
      <c r="B181" s="8" t="s">
        <v>348</v>
      </c>
      <c r="C181" s="8"/>
      <c r="D181" s="10">
        <v>3186.288</v>
      </c>
    </row>
    <row r="182" spans="1:4">
      <c r="A182" s="7" t="s">
        <v>349</v>
      </c>
      <c r="B182" s="8" t="s">
        <v>350</v>
      </c>
      <c r="C182" s="8"/>
      <c r="D182" s="10">
        <v>10386.636000000002</v>
      </c>
    </row>
    <row r="183" spans="1:4">
      <c r="A183" s="7" t="s">
        <v>351</v>
      </c>
      <c r="B183" s="8" t="s">
        <v>352</v>
      </c>
      <c r="C183" s="8"/>
      <c r="D183" s="10">
        <v>2000</v>
      </c>
    </row>
    <row r="184" spans="1:4">
      <c r="A184" s="7" t="s">
        <v>353</v>
      </c>
      <c r="B184" s="8" t="s">
        <v>354</v>
      </c>
      <c r="C184" s="8"/>
      <c r="D184" s="10">
        <v>1180.5</v>
      </c>
    </row>
    <row r="185" spans="1:4">
      <c r="A185" s="7" t="s">
        <v>355</v>
      </c>
      <c r="B185" s="8" t="s">
        <v>356</v>
      </c>
      <c r="C185" s="8"/>
      <c r="D185" s="10">
        <v>148.34399999999999</v>
      </c>
    </row>
    <row r="186" spans="1:4">
      <c r="A186" s="7" t="s">
        <v>357</v>
      </c>
      <c r="B186" s="8" t="s">
        <v>358</v>
      </c>
      <c r="C186" s="8"/>
      <c r="D186" s="10">
        <v>228.09600000000003</v>
      </c>
    </row>
    <row r="187" spans="1:4">
      <c r="A187" s="7" t="s">
        <v>359</v>
      </c>
      <c r="B187" s="8" t="s">
        <v>360</v>
      </c>
      <c r="C187" s="8"/>
      <c r="D187" s="10">
        <v>254.88000000000002</v>
      </c>
    </row>
    <row r="188" spans="1:4">
      <c r="A188" s="11" t="s">
        <v>361</v>
      </c>
      <c r="B188" s="12" t="s">
        <v>362</v>
      </c>
      <c r="C188" s="12"/>
      <c r="D188" s="13">
        <f>SUM(D178:D187)</f>
        <v>43396.567999999999</v>
      </c>
    </row>
    <row r="189" spans="1:4">
      <c r="A189" s="7" t="s">
        <v>363</v>
      </c>
      <c r="B189" s="8" t="s">
        <v>364</v>
      </c>
      <c r="C189" s="8"/>
      <c r="D189" s="10">
        <v>524291.24</v>
      </c>
    </row>
    <row r="190" spans="1:4">
      <c r="A190" s="7" t="s">
        <v>365</v>
      </c>
      <c r="B190" s="8" t="s">
        <v>366</v>
      </c>
      <c r="C190" s="8"/>
      <c r="D190" s="10">
        <v>141883.728</v>
      </c>
    </row>
    <row r="191" spans="1:4">
      <c r="A191" s="7" t="s">
        <v>367</v>
      </c>
      <c r="B191" s="8" t="s">
        <v>368</v>
      </c>
      <c r="C191" s="8"/>
      <c r="D191" s="10">
        <v>57240.600000000006</v>
      </c>
    </row>
    <row r="192" spans="1:4">
      <c r="A192" s="7" t="s">
        <v>369</v>
      </c>
      <c r="B192" s="8" t="s">
        <v>370</v>
      </c>
      <c r="C192" s="8"/>
      <c r="D192" s="10">
        <v>117053.66399999999</v>
      </c>
    </row>
    <row r="193" spans="1:4">
      <c r="A193" s="11" t="s">
        <v>371</v>
      </c>
      <c r="B193" s="12" t="s">
        <v>372</v>
      </c>
      <c r="C193" s="12"/>
      <c r="D193" s="13">
        <f>SUM(D189:D192)</f>
        <v>840469.23199999996</v>
      </c>
    </row>
    <row r="194" spans="1:4">
      <c r="A194" s="7" t="s">
        <v>373</v>
      </c>
      <c r="B194" s="8" t="s">
        <v>374</v>
      </c>
      <c r="C194" s="8"/>
      <c r="D194" s="10">
        <v>8040</v>
      </c>
    </row>
    <row r="195" spans="1:4">
      <c r="A195" s="11" t="s">
        <v>375</v>
      </c>
      <c r="B195" s="12" t="s">
        <v>376</v>
      </c>
      <c r="C195" s="12"/>
      <c r="D195" s="13">
        <f>D194</f>
        <v>8040</v>
      </c>
    </row>
    <row r="196" spans="1:4">
      <c r="A196" s="7" t="s">
        <v>377</v>
      </c>
      <c r="B196" s="8" t="s">
        <v>378</v>
      </c>
      <c r="C196" s="8"/>
      <c r="D196" s="10">
        <v>34.751999999999995</v>
      </c>
    </row>
    <row r="197" spans="1:4">
      <c r="A197" s="7" t="s">
        <v>379</v>
      </c>
      <c r="B197" s="8" t="s">
        <v>380</v>
      </c>
      <c r="C197" s="8"/>
      <c r="D197" s="10">
        <v>11.736000000000001</v>
      </c>
    </row>
    <row r="198" spans="1:4">
      <c r="A198" s="7" t="s">
        <v>381</v>
      </c>
      <c r="B198" s="8" t="s">
        <v>382</v>
      </c>
      <c r="C198" s="8"/>
      <c r="D198" s="10">
        <v>650.43599999999992</v>
      </c>
    </row>
    <row r="199" spans="1:4">
      <c r="A199" s="7" t="s">
        <v>383</v>
      </c>
      <c r="B199" s="8" t="s">
        <v>384</v>
      </c>
      <c r="C199" s="8"/>
      <c r="D199" s="10">
        <v>2040.3239999999998</v>
      </c>
    </row>
    <row r="200" spans="1:4">
      <c r="A200" s="7" t="s">
        <v>385</v>
      </c>
      <c r="B200" s="8" t="s">
        <v>386</v>
      </c>
      <c r="C200" s="8"/>
      <c r="D200" s="10">
        <v>22000</v>
      </c>
    </row>
    <row r="201" spans="1:4">
      <c r="A201" s="7" t="s">
        <v>385</v>
      </c>
      <c r="B201" s="8" t="s">
        <v>387</v>
      </c>
      <c r="C201" s="8"/>
      <c r="D201" s="10">
        <v>12000</v>
      </c>
    </row>
    <row r="202" spans="1:4">
      <c r="A202" s="7">
        <v>724012</v>
      </c>
      <c r="B202" s="8" t="s">
        <v>388</v>
      </c>
      <c r="C202" s="8"/>
      <c r="D202" s="10">
        <v>12000</v>
      </c>
    </row>
    <row r="203" spans="1:4">
      <c r="A203" s="11" t="s">
        <v>389</v>
      </c>
      <c r="B203" s="12" t="s">
        <v>390</v>
      </c>
      <c r="C203" s="12"/>
      <c r="D203" s="13">
        <f>SUM(D196:D202)</f>
        <v>48737.248</v>
      </c>
    </row>
    <row r="204" spans="1:4" ht="27" customHeight="1">
      <c r="A204" s="17"/>
      <c r="B204" s="18" t="s">
        <v>391</v>
      </c>
      <c r="C204" s="18"/>
      <c r="D204" s="19">
        <f>D84+D138+D143+D148+D177+D188+D193+D195+D203</f>
        <v>2286561.14</v>
      </c>
    </row>
    <row r="205" spans="1:4">
      <c r="A205" s="7" t="s">
        <v>392</v>
      </c>
      <c r="B205" s="8" t="s">
        <v>393</v>
      </c>
      <c r="C205" s="8"/>
      <c r="D205" s="10">
        <v>62730.8</v>
      </c>
    </row>
    <row r="206" spans="1:4">
      <c r="A206" s="7" t="s">
        <v>394</v>
      </c>
      <c r="B206" s="8" t="s">
        <v>395</v>
      </c>
      <c r="C206" s="8"/>
      <c r="D206" s="10">
        <v>96</v>
      </c>
    </row>
    <row r="207" spans="1:4">
      <c r="A207" s="7" t="s">
        <v>396</v>
      </c>
      <c r="B207" s="8" t="s">
        <v>397</v>
      </c>
      <c r="C207" s="8"/>
      <c r="D207" s="10">
        <v>14900</v>
      </c>
    </row>
    <row r="208" spans="1:4">
      <c r="A208" s="7" t="s">
        <v>398</v>
      </c>
      <c r="B208" s="8" t="s">
        <v>399</v>
      </c>
      <c r="C208" s="8"/>
      <c r="D208" s="10">
        <v>529.29599999999994</v>
      </c>
    </row>
    <row r="209" spans="1:4">
      <c r="A209" s="7" t="s">
        <v>400</v>
      </c>
      <c r="B209" s="8" t="s">
        <v>401</v>
      </c>
      <c r="C209" s="8"/>
      <c r="D209" s="10">
        <v>1040.1599999999999</v>
      </c>
    </row>
    <row r="210" spans="1:4">
      <c r="A210" s="7" t="s">
        <v>402</v>
      </c>
      <c r="B210" s="8" t="s">
        <v>403</v>
      </c>
      <c r="C210" s="8"/>
      <c r="D210" s="10">
        <v>7963.32</v>
      </c>
    </row>
    <row r="211" spans="1:4">
      <c r="A211" s="7" t="s">
        <v>404</v>
      </c>
      <c r="B211" s="8" t="s">
        <v>405</v>
      </c>
      <c r="C211" s="8"/>
      <c r="D211" s="10">
        <v>1126399.0560000001</v>
      </c>
    </row>
    <row r="212" spans="1:4">
      <c r="A212" s="7" t="s">
        <v>406</v>
      </c>
      <c r="B212" s="8" t="s">
        <v>407</v>
      </c>
      <c r="C212" s="8"/>
      <c r="D212" s="10">
        <v>43998.012000000002</v>
      </c>
    </row>
    <row r="213" spans="1:4">
      <c r="A213" s="7" t="s">
        <v>408</v>
      </c>
      <c r="B213" s="8" t="s">
        <v>409</v>
      </c>
      <c r="C213" s="8"/>
      <c r="D213" s="10">
        <v>23481.887999999999</v>
      </c>
    </row>
    <row r="214" spans="1:4">
      <c r="A214" s="7" t="s">
        <v>410</v>
      </c>
      <c r="B214" s="8" t="s">
        <v>411</v>
      </c>
      <c r="C214" s="8"/>
      <c r="D214" s="10">
        <v>554811.25199999998</v>
      </c>
    </row>
    <row r="215" spans="1:4">
      <c r="A215" s="7" t="s">
        <v>412</v>
      </c>
      <c r="B215" s="8" t="s">
        <v>413</v>
      </c>
      <c r="C215" s="8"/>
      <c r="D215" s="10">
        <v>107.32799999999999</v>
      </c>
    </row>
    <row r="216" spans="1:4">
      <c r="A216" s="7" t="s">
        <v>414</v>
      </c>
      <c r="B216" s="8" t="s">
        <v>415</v>
      </c>
      <c r="C216" s="8"/>
      <c r="D216" s="10">
        <v>1198.4520000000002</v>
      </c>
    </row>
    <row r="217" spans="1:4">
      <c r="A217" s="7" t="s">
        <v>416</v>
      </c>
      <c r="B217" s="8" t="s">
        <v>417</v>
      </c>
      <c r="C217" s="8"/>
      <c r="D217" s="10">
        <v>2060.1120000000001</v>
      </c>
    </row>
    <row r="218" spans="1:4">
      <c r="A218" s="7" t="s">
        <v>418</v>
      </c>
      <c r="B218" s="8" t="s">
        <v>419</v>
      </c>
      <c r="C218" s="8"/>
      <c r="D218" s="10">
        <v>10181.471999999998</v>
      </c>
    </row>
    <row r="219" spans="1:4">
      <c r="A219" s="7" t="s">
        <v>420</v>
      </c>
      <c r="B219" s="8" t="s">
        <v>421</v>
      </c>
      <c r="C219" s="8"/>
      <c r="D219" s="10">
        <v>771.98400000000015</v>
      </c>
    </row>
    <row r="220" spans="1:4">
      <c r="A220" s="7" t="s">
        <v>422</v>
      </c>
      <c r="B220" s="8" t="s">
        <v>423</v>
      </c>
      <c r="C220" s="8"/>
      <c r="D220" s="10">
        <v>970.66799999999989</v>
      </c>
    </row>
    <row r="221" spans="1:4">
      <c r="A221" s="7" t="s">
        <v>424</v>
      </c>
      <c r="B221" s="8" t="s">
        <v>425</v>
      </c>
      <c r="C221" s="8"/>
      <c r="D221" s="10">
        <v>14654.003999999999</v>
      </c>
    </row>
    <row r="222" spans="1:4">
      <c r="A222" s="7" t="s">
        <v>426</v>
      </c>
      <c r="B222" s="8" t="s">
        <v>427</v>
      </c>
      <c r="C222" s="8"/>
      <c r="D222" s="10">
        <v>22000</v>
      </c>
    </row>
    <row r="223" spans="1:4">
      <c r="A223" s="11" t="s">
        <v>428</v>
      </c>
      <c r="B223" s="12" t="s">
        <v>429</v>
      </c>
      <c r="C223" s="12"/>
      <c r="D223" s="13">
        <f>SUM(D205:D222)</f>
        <v>1887893.8040000005</v>
      </c>
    </row>
    <row r="224" spans="1:4">
      <c r="A224" s="7" t="s">
        <v>430</v>
      </c>
      <c r="B224" s="8" t="s">
        <v>431</v>
      </c>
      <c r="C224" s="8"/>
      <c r="D224" s="10">
        <v>50</v>
      </c>
    </row>
    <row r="225" spans="1:4">
      <c r="A225" s="7" t="s">
        <v>432</v>
      </c>
      <c r="B225" s="8" t="s">
        <v>433</v>
      </c>
      <c r="C225" s="8"/>
      <c r="D225" s="10">
        <v>28383.864000000001</v>
      </c>
    </row>
    <row r="226" spans="1:4">
      <c r="A226" s="7" t="s">
        <v>434</v>
      </c>
      <c r="B226" s="8" t="s">
        <v>435</v>
      </c>
      <c r="C226" s="8"/>
      <c r="D226" s="10">
        <v>3335.1240000000003</v>
      </c>
    </row>
    <row r="227" spans="1:4">
      <c r="A227" s="7" t="s">
        <v>436</v>
      </c>
      <c r="B227" s="8" t="s">
        <v>437</v>
      </c>
      <c r="C227" s="8"/>
      <c r="D227" s="10">
        <v>4438.08</v>
      </c>
    </row>
    <row r="228" spans="1:4">
      <c r="A228" s="11" t="s">
        <v>438</v>
      </c>
      <c r="B228" s="12" t="s">
        <v>439</v>
      </c>
      <c r="C228" s="12"/>
      <c r="D228" s="13">
        <f>SUM(D224:D227)</f>
        <v>36207.067999999999</v>
      </c>
    </row>
    <row r="229" spans="1:4">
      <c r="A229" s="7" t="s">
        <v>440</v>
      </c>
      <c r="B229" s="8" t="s">
        <v>441</v>
      </c>
      <c r="C229" s="8"/>
      <c r="D229" s="10">
        <v>20.472000000000001</v>
      </c>
    </row>
    <row r="230" spans="1:4">
      <c r="A230" s="7" t="s">
        <v>442</v>
      </c>
      <c r="B230" s="8" t="s">
        <v>443</v>
      </c>
      <c r="C230" s="8"/>
      <c r="D230" s="10">
        <v>7926.0839999999989</v>
      </c>
    </row>
    <row r="231" spans="1:4">
      <c r="A231" s="11" t="s">
        <v>444</v>
      </c>
      <c r="B231" s="12" t="s">
        <v>445</v>
      </c>
      <c r="C231" s="12"/>
      <c r="D231" s="13">
        <f>SUM(D229:D230)</f>
        <v>7946.5559999999987</v>
      </c>
    </row>
    <row r="232" spans="1:4">
      <c r="A232" s="7" t="s">
        <v>446</v>
      </c>
      <c r="B232" s="8" t="s">
        <v>447</v>
      </c>
      <c r="C232" s="8"/>
      <c r="D232" s="10">
        <v>817.41599999999994</v>
      </c>
    </row>
    <row r="233" spans="1:4">
      <c r="A233" s="7" t="s">
        <v>448</v>
      </c>
      <c r="B233" s="8" t="s">
        <v>449</v>
      </c>
      <c r="C233" s="8"/>
      <c r="D233" s="10">
        <v>3207.5160000000001</v>
      </c>
    </row>
    <row r="234" spans="1:4">
      <c r="A234" s="7" t="s">
        <v>450</v>
      </c>
      <c r="B234" s="8" t="s">
        <v>451</v>
      </c>
      <c r="C234" s="8"/>
      <c r="D234" s="10">
        <v>8197.764000000001</v>
      </c>
    </row>
    <row r="235" spans="1:4">
      <c r="A235" s="7" t="s">
        <v>452</v>
      </c>
      <c r="B235" s="8" t="s">
        <v>453</v>
      </c>
      <c r="C235" s="8"/>
      <c r="D235" s="10">
        <v>20000</v>
      </c>
    </row>
    <row r="236" spans="1:4">
      <c r="A236" s="7" t="s">
        <v>454</v>
      </c>
      <c r="B236" s="8" t="s">
        <v>455</v>
      </c>
      <c r="C236" s="8"/>
      <c r="D236" s="10">
        <v>689.00399999999991</v>
      </c>
    </row>
    <row r="237" spans="1:4">
      <c r="A237" s="7" t="s">
        <v>456</v>
      </c>
      <c r="B237" s="8" t="s">
        <v>457</v>
      </c>
      <c r="C237" s="8"/>
      <c r="D237" s="10">
        <v>1213.1880000000001</v>
      </c>
    </row>
    <row r="238" spans="1:4">
      <c r="A238" s="7" t="s">
        <v>458</v>
      </c>
      <c r="B238" s="8" t="s">
        <v>459</v>
      </c>
      <c r="C238" s="8"/>
      <c r="D238" s="10">
        <v>351945.72</v>
      </c>
    </row>
    <row r="239" spans="1:4">
      <c r="A239" s="11" t="s">
        <v>460</v>
      </c>
      <c r="B239" s="12" t="s">
        <v>461</v>
      </c>
      <c r="C239" s="12"/>
      <c r="D239" s="13">
        <f>SUM(D232:D238)</f>
        <v>386070.60799999995</v>
      </c>
    </row>
    <row r="240" spans="1:4" ht="31.5" customHeight="1">
      <c r="A240" s="17"/>
      <c r="B240" s="18" t="s">
        <v>462</v>
      </c>
      <c r="C240" s="18"/>
      <c r="D240" s="19">
        <f>D223+D228+D231+D239</f>
        <v>2318118.0360000003</v>
      </c>
    </row>
    <row r="241" spans="1:4" ht="31.5" customHeight="1">
      <c r="A241" s="17"/>
      <c r="B241" s="18" t="s">
        <v>463</v>
      </c>
      <c r="C241" s="18"/>
      <c r="D241" s="19">
        <f>D240-D204</f>
        <v>31556.896000000183</v>
      </c>
    </row>
    <row r="242" spans="1:4" ht="15" customHeight="1">
      <c r="A242" s="20"/>
      <c r="B242" s="20"/>
      <c r="C242" s="20"/>
      <c r="D242" s="21"/>
    </row>
    <row r="243" spans="1:4" ht="15" customHeight="1">
      <c r="A243" s="20"/>
      <c r="B243" s="20"/>
      <c r="C243" s="20"/>
      <c r="D243" s="21"/>
    </row>
    <row r="244" spans="1:4" ht="15" customHeight="1">
      <c r="A244" s="22"/>
      <c r="B244" s="22" t="s">
        <v>464</v>
      </c>
      <c r="C244" s="22"/>
      <c r="D244" s="23"/>
    </row>
    <row r="245" spans="1:4">
      <c r="A245" s="24" t="s">
        <v>465</v>
      </c>
      <c r="B245" s="25" t="s">
        <v>466</v>
      </c>
      <c r="C245" s="25"/>
      <c r="D245" s="26">
        <v>27440.82</v>
      </c>
    </row>
    <row r="246" spans="1:4">
      <c r="A246" s="24" t="s">
        <v>467</v>
      </c>
      <c r="B246" s="25" t="s">
        <v>468</v>
      </c>
      <c r="C246" s="25"/>
      <c r="D246" s="26">
        <v>1990842.13</v>
      </c>
    </row>
    <row r="247" spans="1:4">
      <c r="A247" s="24" t="s">
        <v>469</v>
      </c>
      <c r="B247" s="25" t="s">
        <v>470</v>
      </c>
      <c r="C247" s="25"/>
      <c r="D247" s="26">
        <v>58298.22</v>
      </c>
    </row>
    <row r="248" spans="1:4">
      <c r="A248" s="24">
        <v>942101</v>
      </c>
      <c r="B248" s="25" t="s">
        <v>471</v>
      </c>
      <c r="C248" s="25"/>
      <c r="D248" s="26">
        <v>246000</v>
      </c>
    </row>
    <row r="249" spans="1:4">
      <c r="A249" s="27" t="s">
        <v>472</v>
      </c>
      <c r="B249" s="28" t="s">
        <v>473</v>
      </c>
      <c r="C249" s="28"/>
      <c r="D249" s="29">
        <f>SUM(D245:D248)</f>
        <v>2322581.17</v>
      </c>
    </row>
    <row r="250" spans="1:4">
      <c r="A250" s="30"/>
      <c r="B250" s="30"/>
      <c r="C250" s="30"/>
      <c r="D250" s="30"/>
    </row>
    <row r="252" spans="1:4">
      <c r="A252" t="s">
        <v>474</v>
      </c>
      <c r="D252" s="31"/>
    </row>
    <row r="253" spans="1:4">
      <c r="A253" t="s">
        <v>475</v>
      </c>
      <c r="D253" s="31"/>
    </row>
  </sheetData>
  <mergeCells count="246">
    <mergeCell ref="B241:C241"/>
    <mergeCell ref="B245:C245"/>
    <mergeCell ref="B246:C246"/>
    <mergeCell ref="B247:C247"/>
    <mergeCell ref="B248:C248"/>
    <mergeCell ref="B249:C249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7:D7"/>
    <mergeCell ref="A8:D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D6"/>
  </mergeCells>
  <pageMargins left="0.83333333333333337" right="0" top="0.8125" bottom="0.60416666666666663" header="0" footer="0.375"/>
  <pageSetup paperSize="9" fitToHeight="0" orientation="portrait" r:id="rId1"/>
  <headerFooter>
    <oddFooter>&amp;C
 &amp;P od &amp;N</oddFooter>
  </headerFooter>
  <rowBreaks count="1" manualBreakCount="1">
    <brk id="2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Financijski plan za 2024</vt:lpstr>
      <vt:lpstr>List1</vt:lpstr>
      <vt:lpstr>'Financijski plan za 2024'!JR_PAGE_ANCHOR_0_1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</dc:creator>
  <cp:lastModifiedBy>Lea Bradasic</cp:lastModifiedBy>
  <dcterms:created xsi:type="dcterms:W3CDTF">2015-06-05T18:19:34Z</dcterms:created>
  <dcterms:modified xsi:type="dcterms:W3CDTF">2025-04-30T09:37:49Z</dcterms:modified>
</cp:coreProperties>
</file>