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17256" windowHeight="463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<sst xmlns="http://schemas.openxmlformats.org/spreadsheetml/2006/main" count="356" uniqueCount="248">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</sst>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190500</xdr:rowOff>
    </xdr:from>
    <xdr:to>
      <xdr:col>3</xdr:col>
      <xdr:colOff>171450</xdr:colOff>
      <xdr:row>7</xdr:row>
      <xdr:rowOff>85725</xdr:rowOff>
    </xdr:to>
    <xdr:pic>
      <xdr:nvPicPr>
        <xdr:cNvPr id="1" name="Picture 8"/>
        <xdr:cNvPicPr preferRelativeResize="1">
          <a:picLocks noChangeAspect="1"/>
        </xdr:cNvPicPr>
      </xdr:nvPicPr>
      <xdr:blipFill>
        <a:blip r:embed="rId1"/>
        <a:stretch>
          <a:fillRect/>
        </a:stretch>
      </xdr:blipFill>
      <xdr:spPr>
        <a:xfrm>
          <a:off x="200025" y="190500"/>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48</xdr:row>
      <xdr:rowOff>171450</xdr:rowOff>
    </xdr:from>
    <xdr:to>
      <xdr:col>1</xdr:col>
      <xdr:colOff>57150</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47625" y="12849225"/>
          <a:ext cx="61912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28.5">
      <c r="A6" s="15" t="s">
        <v>3</v>
      </c>
      <c r="B6" s="10" t="s">
        <v>7</v>
      </c>
      <c r="C6" s="79" t="s">
        <v>5</v>
      </c>
      <c r="F6" s="30" t="s">
        <v>18</v>
      </c>
      <c r="G6" s="30"/>
    </row>
    <row r="7" spans="1:7" ht="42.75">
      <c r="A7" s="15" t="s">
        <v>4</v>
      </c>
      <c r="B7" s="10" t="s">
        <v>19</v>
      </c>
      <c r="C7" s="79" t="s">
        <v>6</v>
      </c>
      <c r="F7" s="31" t="s">
        <v>174</v>
      </c>
      <c r="G7" s="30"/>
    </row>
    <row r="8" spans="1:7" ht="42.75">
      <c r="A8" s="15" t="s">
        <v>8</v>
      </c>
      <c r="B8" s="10" t="s">
        <v>20</v>
      </c>
      <c r="C8" s="79" t="s">
        <v>6</v>
      </c>
      <c r="F8" s="31" t="s">
        <v>172</v>
      </c>
      <c r="G8" s="30"/>
    </row>
    <row r="9" spans="1:6" ht="14.25">
      <c r="A9" s="26" t="s">
        <v>9</v>
      </c>
      <c r="B9" s="27" t="s">
        <v>21</v>
      </c>
      <c r="C9" s="79" t="s">
        <v>6</v>
      </c>
      <c r="F9" s="31" t="s">
        <v>173</v>
      </c>
    </row>
    <row r="10" spans="1:6" s="25" customFormat="1" ht="24.75" customHeight="1">
      <c r="A10" s="101">
        <f>_xlfn.IFERROR((COUNTIF(C4:C9,"Da")+(COUNTIF(C4:C9,"Djelomično")/2))/((COUNTIF(C4:C9,"Da")+COUNTIF(C4:C9,"Ne")+COUNTIF(C4:C9,"Djelomično"))),"Nije primjenjivo")</f>
        <v>0.3333333333333333</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6</v>
      </c>
    </row>
    <row r="15" spans="1:8" ht="14.25">
      <c r="A15" s="15" t="s">
        <v>17</v>
      </c>
      <c r="B15" s="10" t="s">
        <v>21</v>
      </c>
      <c r="C15" s="79" t="s">
        <v>6</v>
      </c>
      <c r="F15" s="32">
        <f>+VALUE(A10)</f>
        <v>0.3333333333333333</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0.6666666666666666</v>
      </c>
    </row>
    <row r="18" spans="1:6" ht="14.25">
      <c r="A18" s="17" t="s">
        <v>29</v>
      </c>
      <c r="B18" s="16" t="s">
        <v>27</v>
      </c>
      <c r="C18" s="79" t="s">
        <v>5</v>
      </c>
      <c r="F18" s="32">
        <f>+VALUE(A25)</f>
        <v>1</v>
      </c>
    </row>
    <row r="19" spans="1:6" ht="42.75">
      <c r="A19" s="17" t="s">
        <v>30</v>
      </c>
      <c r="B19" s="16" t="s">
        <v>33</v>
      </c>
      <c r="C19" s="79" t="s">
        <v>5</v>
      </c>
      <c r="F19" s="32">
        <f>+VALUE(A32)</f>
        <v>0.25</v>
      </c>
    </row>
    <row r="20" spans="1:6" ht="28.5">
      <c r="A20" s="17" t="s">
        <v>31</v>
      </c>
      <c r="B20" s="16" t="s">
        <v>28</v>
      </c>
      <c r="C20" s="79" t="s">
        <v>6</v>
      </c>
      <c r="F20" s="32">
        <f>+VALUE(A36)</f>
        <v>1</v>
      </c>
    </row>
    <row r="21" spans="1:6" ht="24.75" customHeight="1">
      <c r="A21" s="101">
        <f>_xlfn.IFERROR((COUNTIF(C18:C20,"Da")+(COUNTIF(C18:C20,"Djelomično")/2))/((COUNTIF(C18:C20,"Da")+COUNTIF(C18:C20,"Ne")+COUNTIF(C18:C20,"Djelomično"))),"Nije primjenjivo")</f>
        <v>0.6666666666666666</v>
      </c>
      <c r="B21" s="102"/>
      <c r="C21" s="103"/>
      <c r="F21" s="32">
        <f>+VALUE(A51)</f>
        <v>0.6153846153846154</v>
      </c>
    </row>
    <row r="22" spans="1:6" ht="24.75" customHeight="1">
      <c r="A22" s="28" t="s">
        <v>147</v>
      </c>
      <c r="B22" s="105" t="s">
        <v>32</v>
      </c>
      <c r="C22" s="106"/>
      <c r="F22" s="32">
        <f>+VALUE(A57)</f>
        <v>0</v>
      </c>
    </row>
    <row r="23" spans="1:6" ht="28.5">
      <c r="A23" s="15" t="s">
        <v>34</v>
      </c>
      <c r="B23" s="10" t="s">
        <v>36</v>
      </c>
      <c r="C23" s="79" t="s">
        <v>5</v>
      </c>
      <c r="F23" s="32">
        <f>+VALUE(A65)</f>
        <v>0</v>
      </c>
    </row>
    <row r="24" spans="1:6" ht="28.5">
      <c r="A24" s="15" t="s">
        <v>35</v>
      </c>
      <c r="B24" s="10" t="s">
        <v>37</v>
      </c>
      <c r="C24" s="79" t="s">
        <v>5</v>
      </c>
      <c r="F24" s="32">
        <f>+VALUE(A71)</f>
        <v>0</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0.09090909090909091</v>
      </c>
    </row>
    <row r="27" spans="1:6" ht="14.25">
      <c r="A27" s="29" t="s">
        <v>39</v>
      </c>
      <c r="B27" s="107" t="s">
        <v>40</v>
      </c>
      <c r="C27" s="108"/>
      <c r="F27" s="32">
        <f>+VALUE(A103)</f>
        <v>0.5555555555555556</v>
      </c>
    </row>
    <row r="28" spans="1:6" ht="28.5">
      <c r="A28" s="15" t="s">
        <v>42</v>
      </c>
      <c r="B28" s="10" t="s">
        <v>44</v>
      </c>
      <c r="C28" s="79" t="s">
        <v>5</v>
      </c>
      <c r="F28" s="32">
        <f>+VALUE(A106)</f>
        <v>1</v>
      </c>
    </row>
    <row r="29" spans="1:3" ht="42.75">
      <c r="A29" s="15" t="s">
        <v>43</v>
      </c>
      <c r="B29" s="10" t="s">
        <v>45</v>
      </c>
      <c r="C29" s="79" t="s">
        <v>6</v>
      </c>
    </row>
    <row r="30" spans="1:3" ht="14.25">
      <c r="A30" s="15" t="s">
        <v>47</v>
      </c>
      <c r="B30" s="10" t="s">
        <v>21</v>
      </c>
      <c r="C30" s="79" t="s">
        <v>6</v>
      </c>
    </row>
    <row r="31" spans="1:3" ht="14.25">
      <c r="A31" s="15" t="s">
        <v>48</v>
      </c>
      <c r="B31" s="10" t="s">
        <v>46</v>
      </c>
      <c r="C31" s="79" t="s">
        <v>6</v>
      </c>
    </row>
    <row r="32" spans="1:3" ht="24.75" customHeight="1">
      <c r="A32" s="101">
        <f>_xlfn.IFERROR((COUNTIF(C28:C31,"Da")+(COUNTIF(C28:C31,"Djelomično")/2))/((COUNTIF(C28:C31,"Da")+COUNTIF(C28:C31,"Ne")+COUNTIF(C28:C31,"Djelomično"))),"Nije primjenjivo")</f>
        <v>0.25</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6</v>
      </c>
    </row>
    <row r="39" spans="1:3" ht="28.5">
      <c r="A39" s="15" t="s">
        <v>64</v>
      </c>
      <c r="B39" s="10" t="s">
        <v>55</v>
      </c>
      <c r="C39" s="79" t="s">
        <v>6</v>
      </c>
    </row>
    <row r="40" spans="1:3" ht="14.25">
      <c r="A40" s="15" t="s">
        <v>65</v>
      </c>
      <c r="B40" s="10" t="s">
        <v>56</v>
      </c>
      <c r="C40" s="79" t="s">
        <v>6</v>
      </c>
    </row>
    <row r="41" spans="1:3" ht="28.5">
      <c r="A41" s="15" t="s">
        <v>66</v>
      </c>
      <c r="B41" s="10" t="s">
        <v>228</v>
      </c>
      <c r="C41" s="79" t="s">
        <v>5</v>
      </c>
    </row>
    <row r="42" spans="1:3" ht="14.25">
      <c r="A42" s="15" t="s">
        <v>67</v>
      </c>
      <c r="B42" s="10" t="s">
        <v>57</v>
      </c>
      <c r="C42" s="79" t="s">
        <v>5</v>
      </c>
    </row>
    <row r="43" spans="1:3" ht="14.25">
      <c r="A43" s="15" t="s">
        <v>68</v>
      </c>
      <c r="B43" s="10" t="s">
        <v>58</v>
      </c>
      <c r="C43" s="79" t="s">
        <v>6</v>
      </c>
    </row>
    <row r="44" spans="1:3" ht="28.5">
      <c r="A44" s="15" t="s">
        <v>69</v>
      </c>
      <c r="B44" s="10" t="s">
        <v>59</v>
      </c>
      <c r="C44" s="79" t="s">
        <v>6</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0.6153846153846154</v>
      </c>
      <c r="B51" s="102"/>
      <c r="C51" s="103"/>
    </row>
    <row r="52" spans="1:3" ht="14.25">
      <c r="A52" s="29" t="s">
        <v>76</v>
      </c>
      <c r="B52" s="107" t="s">
        <v>77</v>
      </c>
      <c r="C52" s="108"/>
    </row>
    <row r="53" spans="1:3" ht="28.5">
      <c r="A53" s="15" t="s">
        <v>82</v>
      </c>
      <c r="B53" s="10" t="s">
        <v>243</v>
      </c>
      <c r="C53" s="79" t="s">
        <v>6</v>
      </c>
    </row>
    <row r="54" spans="1:3" ht="28.5">
      <c r="A54" s="15" t="s">
        <v>83</v>
      </c>
      <c r="B54" s="10" t="s">
        <v>229</v>
      </c>
      <c r="C54" s="79" t="s">
        <v>6</v>
      </c>
    </row>
    <row r="55" spans="1:3" ht="28.5">
      <c r="A55" s="15" t="s">
        <v>84</v>
      </c>
      <c r="B55" s="10" t="s">
        <v>80</v>
      </c>
      <c r="C55" s="79" t="s">
        <v>6</v>
      </c>
    </row>
    <row r="56" spans="1:3" ht="28.5">
      <c r="A56" s="15" t="s">
        <v>242</v>
      </c>
      <c r="B56" s="10" t="s">
        <v>81</v>
      </c>
      <c r="C56" s="79" t="s">
        <v>6</v>
      </c>
    </row>
    <row r="57" spans="1:3" ht="24.75" customHeight="1">
      <c r="A57" s="101">
        <f>_xlfn.IFERROR((COUNTIF(C53:C56,"Da")+(COUNTIF(C53:C56,"Djelomično")/2))/((COUNTIF(C53:C56,"Da")+COUNTIF(C53:C56,"Ne")+COUNTIF(C53:C56,"Djelomično"))),"Nije primjenjivo")</f>
        <v>0</v>
      </c>
      <c r="B57" s="102"/>
      <c r="C57" s="103"/>
    </row>
    <row r="58" spans="1:3" ht="14.25">
      <c r="A58" s="29" t="s">
        <v>85</v>
      </c>
      <c r="B58" s="107" t="s">
        <v>86</v>
      </c>
      <c r="C58" s="108"/>
    </row>
    <row r="59" spans="1:3" ht="57">
      <c r="A59" s="15" t="s">
        <v>93</v>
      </c>
      <c r="B59" s="10" t="s">
        <v>87</v>
      </c>
      <c r="C59" s="79" t="s">
        <v>6</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4.25">
      <c r="A66" s="29" t="s">
        <v>100</v>
      </c>
      <c r="B66" s="107" t="s">
        <v>123</v>
      </c>
      <c r="C66" s="108"/>
    </row>
    <row r="67" spans="1:3" ht="28.5">
      <c r="A67" s="15" t="s">
        <v>105</v>
      </c>
      <c r="B67" s="10" t="s">
        <v>101</v>
      </c>
      <c r="C67" s="79" t="s">
        <v>6</v>
      </c>
    </row>
    <row r="68" spans="1:3" ht="42.75">
      <c r="A68" s="15" t="s">
        <v>106</v>
      </c>
      <c r="B68" s="10" t="s">
        <v>102</v>
      </c>
      <c r="C68" s="79" t="s">
        <v>6</v>
      </c>
    </row>
    <row r="69" spans="1:3" ht="14.25">
      <c r="A69" s="15" t="s">
        <v>107</v>
      </c>
      <c r="B69" s="10" t="s">
        <v>103</v>
      </c>
      <c r="C69" s="79" t="s">
        <v>6</v>
      </c>
    </row>
    <row r="70" spans="1:3" ht="14.25">
      <c r="A70" s="15" t="s">
        <v>108</v>
      </c>
      <c r="B70" s="10" t="s">
        <v>104</v>
      </c>
      <c r="C70" s="79" t="s">
        <v>6</v>
      </c>
    </row>
    <row r="71" spans="1:3" ht="24.75" customHeight="1">
      <c r="A71" s="101">
        <f>_xlfn.IFERROR((COUNTIF(C67:C70,"Da")+(COUNTIF(C67:C70,"Djelomično")/2))/((COUNTIF(C67:C70,"Da")+COUNTIF(C67:C70,"Ne")+COUNTIF(C67:C70,"Djelomično"))),"Nije primjenjivo")</f>
        <v>0</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4.25">
      <c r="A81" s="15" t="s">
        <v>134</v>
      </c>
      <c r="B81" s="10" t="s">
        <v>124</v>
      </c>
      <c r="C81" s="79" t="s">
        <v>5</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6</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
      <c r="A91" s="15" t="s">
        <v>144</v>
      </c>
      <c r="B91" s="10" t="s">
        <v>133</v>
      </c>
      <c r="C91" s="79" t="s">
        <v>6</v>
      </c>
    </row>
    <row r="92" spans="1:3" ht="24.75" customHeight="1">
      <c r="A92" s="101">
        <f>_xlfn.IFERROR((COUNTIF(C81:C91,"Da")+(COUNTIF(C81:C91,"Djelomično")/2))/((COUNTIF(C81:C91,"Da")+COUNTIF(C81:C91,"Ne")+COUNTIF(C81:C91,"Djelomično"))),"Nije primjenjivo")</f>
        <v>0.09090909090909091</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5</v>
      </c>
    </row>
    <row r="96" spans="1:3" ht="28.5">
      <c r="A96" s="15" t="s">
        <v>165</v>
      </c>
      <c r="B96" s="10" t="s">
        <v>155</v>
      </c>
      <c r="C96" s="79" t="s">
        <v>5</v>
      </c>
    </row>
    <row r="97" spans="1:3" ht="28.5">
      <c r="A97" s="15" t="s">
        <v>166</v>
      </c>
      <c r="B97" s="10" t="s">
        <v>156</v>
      </c>
      <c r="C97" s="79" t="s">
        <v>5</v>
      </c>
    </row>
    <row r="98" spans="1:3" ht="14.25">
      <c r="A98" s="15" t="s">
        <v>167</v>
      </c>
      <c r="B98" s="10" t="s">
        <v>157</v>
      </c>
      <c r="C98" s="79" t="s">
        <v>5</v>
      </c>
    </row>
    <row r="99" spans="1:3" ht="14.25">
      <c r="A99" s="15" t="s">
        <v>168</v>
      </c>
      <c r="B99" s="10" t="s">
        <v>159</v>
      </c>
      <c r="C99" s="79" t="s">
        <v>6</v>
      </c>
    </row>
    <row r="100" spans="1:3" ht="28.5">
      <c r="A100" s="15" t="s">
        <v>169</v>
      </c>
      <c r="B100" s="10" t="s">
        <v>160</v>
      </c>
      <c r="C100" s="79" t="s">
        <v>6</v>
      </c>
    </row>
    <row r="101" spans="1:3" ht="14.25">
      <c r="A101" s="15" t="s">
        <v>170</v>
      </c>
      <c r="B101" s="10" t="s">
        <v>161</v>
      </c>
      <c r="C101" s="79" t="s">
        <v>6</v>
      </c>
    </row>
    <row r="102" spans="1:3" ht="14.25">
      <c r="A102" s="15" t="s">
        <v>171</v>
      </c>
      <c r="B102" s="10" t="s">
        <v>162</v>
      </c>
      <c r="C102" s="79" t="s">
        <v>6</v>
      </c>
    </row>
    <row r="103" spans="1:3" ht="24.75" customHeight="1">
      <c r="A103" s="101">
        <f>_xlfn.IFERROR((COUNTIF(C94:C102,"Da")+(COUNTIF(C94:C102,"Djelomično")/2))/((COUNTIF(C94:C102,"Da")+COUNTIF(C94:C102,"Ne")+COUNTIF(C94:C102,"Djelomično"))),"Nije primjenjivo")</f>
        <v>0.5555555555555556</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0.4532273282273282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0.3333333333333333</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0.25</v>
      </c>
      <c r="D7" s="81"/>
    </row>
    <row r="8" spans="1:4" s="34" customFormat="1" ht="39.75" customHeight="1">
      <c r="A8" s="45" t="s">
        <v>49</v>
      </c>
      <c r="B8" s="38" t="s">
        <v>187</v>
      </c>
      <c r="C8" s="40">
        <f>+Upitnik!A36</f>
        <v>1</v>
      </c>
      <c r="D8" s="81"/>
    </row>
    <row r="9" spans="1:4" s="34" customFormat="1" ht="39.75" customHeight="1">
      <c r="A9" s="45" t="s">
        <v>54</v>
      </c>
      <c r="B9" s="38" t="s">
        <v>188</v>
      </c>
      <c r="C9" s="40">
        <f>+Upitnik!A51</f>
        <v>0.6153846153846154</v>
      </c>
      <c r="D9" s="81"/>
    </row>
    <row r="10" spans="1:4" s="34" customFormat="1" ht="39.75" customHeight="1">
      <c r="A10" s="45" t="s">
        <v>76</v>
      </c>
      <c r="B10" s="38" t="s">
        <v>189</v>
      </c>
      <c r="C10" s="40">
        <f>+Upitnik!A57</f>
        <v>0</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0.09090909090909091</v>
      </c>
      <c r="D14" s="81"/>
    </row>
    <row r="15" spans="1:4" s="34" customFormat="1" ht="39.75" customHeight="1">
      <c r="A15" s="44" t="s">
        <v>151</v>
      </c>
      <c r="B15" s="36" t="s">
        <v>152</v>
      </c>
      <c r="C15" s="40">
        <f>+Upitnik!A103</f>
        <v>0.5555555555555556</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0.4532273282273282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7">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cp:lastModifiedBy>
  <cp:lastPrinted>2023-07-24T09:09:15Z</cp:lastPrinted>
  <dcterms:created xsi:type="dcterms:W3CDTF">2012-05-21T15:07:27Z</dcterms:created>
  <dcterms:modified xsi:type="dcterms:W3CDTF">2023-07-24T10:19:25Z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